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d.docs.live.net/bb73bcea20f76734/Documenti/personale/fisi bg/2023_2024/Campionati Regionali/elenco classifiche iscrizione children/"/>
    </mc:Choice>
  </mc:AlternateContent>
  <xr:revisionPtr revIDLastSave="23" documentId="8_{5009E411-6B8C-40AB-A535-B3B8D30DB60F}" xr6:coauthVersionLast="47" xr6:coauthVersionMax="47" xr10:uidLastSave="{EF2BC6F1-AE4A-4603-AE6B-A1A94166EA0F}"/>
  <bookViews>
    <workbookView xWindow="-108" yWindow="-108" windowWidth="23256" windowHeight="12456" tabRatio="595" xr2:uid="{00000000-000D-0000-FFFF-FFFF00000000}"/>
  </bookViews>
  <sheets>
    <sheet name="BABY F" sheetId="8" r:id="rId1"/>
    <sheet name="BABY M" sheetId="7" r:id="rId2"/>
    <sheet name="CUCCIOLI F" sheetId="1" r:id="rId3"/>
    <sheet name="CUCCIOLI M" sheetId="2" r:id="rId4"/>
    <sheet name="RAGAZZI F" sheetId="3" r:id="rId5"/>
    <sheet name="RAGAZZI M" sheetId="4" r:id="rId6"/>
    <sheet name="ALLIEVI F" sheetId="5" r:id="rId7"/>
    <sheet name="ALLIEVI M" sheetId="6" r:id="rId8"/>
  </sheets>
  <externalReferences>
    <externalReference r:id="rId9"/>
  </externalReferences>
  <definedNames>
    <definedName name="_xlnm._FilterDatabase" localSheetId="6" hidden="1">'ALLIEVI F'!$D$1:$D$25</definedName>
    <definedName name="_xlnm._FilterDatabase" localSheetId="7" hidden="1">'ALLIEVI M'!$D$1:$D$31</definedName>
    <definedName name="_xlnm._FilterDatabase" localSheetId="0" hidden="1">'BABY F'!$D$1:$D$21</definedName>
    <definedName name="_xlnm._FilterDatabase" localSheetId="1" hidden="1">'BABY M'!$D$1:$D$11</definedName>
    <definedName name="_xlnm._FilterDatabase" localSheetId="2" hidden="1">'CUCCIOLI F'!$D$1:$D$26</definedName>
    <definedName name="_xlnm._FilterDatabase" localSheetId="3" hidden="1">'CUCCIOLI M'!$D$1:$D$40</definedName>
    <definedName name="_xlnm._FilterDatabase" localSheetId="4" hidden="1">'RAGAZZI F'!$A$3:$AC$41</definedName>
    <definedName name="_xlnm._FilterDatabase" localSheetId="5" hidden="1">'RAGAZZI M'!$D$1:$D$40</definedName>
  </definedNames>
  <calcPr calcId="191029" iterate="1" iterateCount="100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4" i="4" l="1"/>
  <c r="AF5" i="4"/>
  <c r="AF6" i="4"/>
  <c r="AF7" i="4"/>
  <c r="AF8" i="4"/>
  <c r="AF9" i="4"/>
  <c r="AF10" i="4"/>
  <c r="AF11" i="4"/>
  <c r="AF12" i="4"/>
  <c r="AF13" i="4"/>
  <c r="AF14" i="4"/>
  <c r="AF15" i="4"/>
  <c r="AF16" i="4"/>
  <c r="AF17" i="4"/>
  <c r="AF18" i="4"/>
  <c r="AF19" i="4"/>
  <c r="AF20" i="4"/>
  <c r="AF21" i="4"/>
  <c r="AF22" i="4"/>
  <c r="AF23" i="4"/>
  <c r="AF24" i="4"/>
  <c r="AF25" i="4"/>
  <c r="AF26" i="4"/>
  <c r="AF27" i="4"/>
  <c r="AF28" i="4"/>
  <c r="AF29" i="4"/>
  <c r="AF30" i="4"/>
  <c r="AF31" i="4"/>
  <c r="AF32" i="4"/>
  <c r="AF33" i="4"/>
  <c r="AF34" i="4"/>
  <c r="AF3" i="4"/>
  <c r="AF4" i="3"/>
  <c r="AF5" i="3"/>
  <c r="AF6" i="3"/>
  <c r="AF7" i="3"/>
  <c r="AF8" i="3"/>
  <c r="AF9" i="3"/>
  <c r="AF10" i="3"/>
  <c r="AF11" i="3"/>
  <c r="AF12" i="3"/>
  <c r="AF13" i="3"/>
  <c r="AF14" i="3"/>
  <c r="AF15" i="3"/>
  <c r="AF16" i="3"/>
  <c r="AF17" i="3"/>
  <c r="AF18" i="3"/>
  <c r="AF19" i="3"/>
  <c r="AF20" i="3"/>
  <c r="AF21" i="3"/>
  <c r="AF22" i="3"/>
  <c r="AF3" i="3"/>
  <c r="X33" i="6" l="1"/>
  <c r="X32" i="6"/>
  <c r="X31" i="6"/>
  <c r="X30" i="6"/>
  <c r="X29" i="6"/>
  <c r="X25" i="6"/>
  <c r="X27" i="6"/>
  <c r="X26" i="6"/>
  <c r="X28" i="6"/>
  <c r="X23" i="6"/>
  <c r="X24" i="6"/>
  <c r="X22" i="6"/>
  <c r="X21" i="6"/>
  <c r="X20" i="6"/>
  <c r="X18" i="6"/>
  <c r="X19" i="6"/>
  <c r="X17" i="6"/>
  <c r="X16" i="6"/>
  <c r="X10" i="6"/>
  <c r="X15" i="6"/>
  <c r="X14" i="6"/>
  <c r="X13" i="6"/>
  <c r="X12" i="6"/>
  <c r="X11" i="6"/>
  <c r="X9" i="6"/>
  <c r="X8" i="6"/>
  <c r="X6" i="6"/>
  <c r="X7" i="6"/>
  <c r="X5" i="6"/>
  <c r="X4" i="6"/>
  <c r="X3" i="6"/>
  <c r="X25" i="5"/>
  <c r="X24" i="5"/>
  <c r="X23" i="5"/>
  <c r="X22" i="5"/>
  <c r="X21" i="5"/>
  <c r="X20" i="5"/>
  <c r="X18" i="5"/>
  <c r="X19" i="5"/>
  <c r="X17" i="5"/>
  <c r="X16" i="5"/>
  <c r="X15" i="5"/>
  <c r="X14" i="5"/>
  <c r="X12" i="5"/>
  <c r="X13" i="5"/>
  <c r="X11" i="5"/>
  <c r="X10" i="5"/>
  <c r="X9" i="5"/>
  <c r="X7" i="5"/>
  <c r="X8" i="5"/>
  <c r="X6" i="5"/>
  <c r="X5" i="5"/>
  <c r="X4" i="5"/>
  <c r="X3" i="5"/>
  <c r="AA41" i="4"/>
  <c r="AA40" i="4"/>
  <c r="AA39" i="4"/>
  <c r="AA38" i="4"/>
  <c r="AA37" i="4"/>
  <c r="AA36" i="4"/>
  <c r="AA35" i="4"/>
  <c r="AA34" i="4"/>
  <c r="AA33" i="4"/>
  <c r="AA32" i="4"/>
  <c r="AA30" i="4"/>
  <c r="AA31" i="4"/>
  <c r="AA29" i="4"/>
  <c r="AA28" i="4"/>
  <c r="AA27" i="4"/>
  <c r="AA26" i="4"/>
  <c r="AA25" i="4"/>
  <c r="AA24" i="4"/>
  <c r="AA22" i="4"/>
  <c r="AA20" i="4"/>
  <c r="AA23" i="4"/>
  <c r="AA21" i="4"/>
  <c r="AA19" i="4"/>
  <c r="AA18" i="4"/>
  <c r="AA17" i="4"/>
  <c r="AA10" i="4"/>
  <c r="AA16" i="4"/>
  <c r="AA15" i="4"/>
  <c r="AA14" i="4"/>
  <c r="AA13" i="4"/>
  <c r="AA11" i="4"/>
  <c r="AA12" i="4"/>
  <c r="AA7" i="4"/>
  <c r="AA9" i="4"/>
  <c r="AA8" i="4"/>
  <c r="AA6" i="4"/>
  <c r="AA5" i="4"/>
  <c r="AA4" i="4"/>
  <c r="AA3" i="4"/>
  <c r="AA42" i="3"/>
  <c r="AA41" i="3"/>
  <c r="AA33" i="3"/>
  <c r="AA40" i="3"/>
  <c r="AA39" i="3"/>
  <c r="AA38" i="3"/>
  <c r="AA37" i="3"/>
  <c r="AA36" i="3"/>
  <c r="AA35" i="3"/>
  <c r="AA34" i="3"/>
  <c r="AA31" i="3"/>
  <c r="AA29" i="3"/>
  <c r="AA30" i="3"/>
  <c r="AA28" i="3"/>
  <c r="AA32" i="3"/>
  <c r="AA27" i="3"/>
  <c r="AA26" i="3"/>
  <c r="AA25" i="3"/>
  <c r="AA24" i="3"/>
  <c r="AA23" i="3"/>
  <c r="AA22" i="3"/>
  <c r="AA17" i="3"/>
  <c r="AA21" i="3"/>
  <c r="AA20" i="3"/>
  <c r="AA19" i="3"/>
  <c r="AA18" i="3"/>
  <c r="AA16" i="3"/>
  <c r="AA15" i="3"/>
  <c r="AA14" i="3"/>
  <c r="AA13" i="3"/>
  <c r="AA11" i="3"/>
  <c r="AA12" i="3"/>
  <c r="AA10" i="3"/>
  <c r="AA9" i="3"/>
  <c r="AA8" i="3"/>
  <c r="AA7" i="3"/>
  <c r="AA6" i="3"/>
  <c r="AA5" i="3"/>
  <c r="AA3" i="3"/>
  <c r="AA4" i="3"/>
  <c r="I4" i="3"/>
  <c r="G9" i="3"/>
  <c r="Y4" i="3"/>
  <c r="AB4" i="3" s="1"/>
  <c r="I23" i="6"/>
  <c r="W39" i="7" l="1"/>
  <c r="U39" i="7"/>
  <c r="S39" i="7"/>
  <c r="Q39" i="7"/>
  <c r="N39" i="7"/>
  <c r="L39" i="7"/>
  <c r="O39" i="7" s="1"/>
  <c r="I39" i="7"/>
  <c r="G39" i="7"/>
  <c r="J39" i="7" s="1"/>
  <c r="W36" i="7"/>
  <c r="U36" i="7"/>
  <c r="S36" i="7"/>
  <c r="Q36" i="7"/>
  <c r="N36" i="7"/>
  <c r="L36" i="7"/>
  <c r="I36" i="7"/>
  <c r="G36" i="7"/>
  <c r="J36" i="7" s="1"/>
  <c r="W37" i="8"/>
  <c r="U37" i="8"/>
  <c r="S37" i="8"/>
  <c r="Q37" i="8"/>
  <c r="N37" i="8"/>
  <c r="L37" i="8"/>
  <c r="O37" i="8" s="1"/>
  <c r="I37" i="8"/>
  <c r="G37" i="8"/>
  <c r="W29" i="8"/>
  <c r="U29" i="8"/>
  <c r="S29" i="8"/>
  <c r="Q29" i="8"/>
  <c r="N29" i="8"/>
  <c r="L29" i="8"/>
  <c r="O29" i="8" s="1"/>
  <c r="I29" i="8"/>
  <c r="G29" i="8"/>
  <c r="J29" i="8" s="1"/>
  <c r="O36" i="7" l="1"/>
  <c r="Y39" i="7"/>
  <c r="X39" i="7"/>
  <c r="Y36" i="7"/>
  <c r="X36" i="7"/>
  <c r="J37" i="8"/>
  <c r="X37" i="8" s="1"/>
  <c r="Y37" i="8"/>
  <c r="Y29" i="8"/>
  <c r="X29" i="8"/>
  <c r="W40" i="2"/>
  <c r="U40" i="2"/>
  <c r="S40" i="2"/>
  <c r="Q40" i="2"/>
  <c r="N40" i="2"/>
  <c r="L40" i="2"/>
  <c r="I40" i="2"/>
  <c r="G40" i="2"/>
  <c r="W36" i="2"/>
  <c r="U36" i="2"/>
  <c r="S36" i="2"/>
  <c r="Q36" i="2"/>
  <c r="N36" i="2"/>
  <c r="L36" i="2"/>
  <c r="O36" i="2" s="1"/>
  <c r="I36" i="2"/>
  <c r="G36" i="2"/>
  <c r="W35" i="2"/>
  <c r="U35" i="2"/>
  <c r="S35" i="2"/>
  <c r="Q35" i="2"/>
  <c r="N35" i="2"/>
  <c r="L35" i="2"/>
  <c r="O35" i="2" s="1"/>
  <c r="I35" i="2"/>
  <c r="G35" i="2"/>
  <c r="W33" i="2"/>
  <c r="U33" i="2"/>
  <c r="S33" i="2"/>
  <c r="Q33" i="2"/>
  <c r="N33" i="2"/>
  <c r="L33" i="2"/>
  <c r="O33" i="2" s="1"/>
  <c r="I33" i="2"/>
  <c r="G33" i="2"/>
  <c r="J35" i="2" l="1"/>
  <c r="J40" i="2"/>
  <c r="O40" i="2"/>
  <c r="J33" i="2"/>
  <c r="Y33" i="2" s="1"/>
  <c r="J36" i="2"/>
  <c r="X36" i="2" s="1"/>
  <c r="X35" i="2"/>
  <c r="Y35" i="2"/>
  <c r="W30" i="1"/>
  <c r="U30" i="1"/>
  <c r="S30" i="1"/>
  <c r="Q30" i="1"/>
  <c r="N30" i="1"/>
  <c r="L30" i="1"/>
  <c r="I30" i="1"/>
  <c r="G30" i="1"/>
  <c r="J30" i="1" s="1"/>
  <c r="W29" i="1"/>
  <c r="U29" i="1"/>
  <c r="S29" i="1"/>
  <c r="Q29" i="1"/>
  <c r="N29" i="1"/>
  <c r="L29" i="1"/>
  <c r="O29" i="1" s="1"/>
  <c r="I29" i="1"/>
  <c r="G29" i="1"/>
  <c r="J29" i="1" s="1"/>
  <c r="W28" i="1"/>
  <c r="U28" i="1"/>
  <c r="S28" i="1"/>
  <c r="Q28" i="1"/>
  <c r="N28" i="1"/>
  <c r="L28" i="1"/>
  <c r="O28" i="1" s="1"/>
  <c r="I28" i="1"/>
  <c r="G28" i="1"/>
  <c r="J28" i="1" s="1"/>
  <c r="W27" i="1"/>
  <c r="U27" i="1"/>
  <c r="S27" i="1"/>
  <c r="Q27" i="1"/>
  <c r="N27" i="1"/>
  <c r="L27" i="1"/>
  <c r="O27" i="1" s="1"/>
  <c r="I27" i="1"/>
  <c r="G27" i="1"/>
  <c r="W17" i="1"/>
  <c r="U17" i="1"/>
  <c r="S17" i="1"/>
  <c r="Q17" i="1"/>
  <c r="N17" i="1"/>
  <c r="L17" i="1"/>
  <c r="O17" i="1" s="1"/>
  <c r="I17" i="1"/>
  <c r="G17" i="1"/>
  <c r="J17" i="1" s="1"/>
  <c r="W41" i="7"/>
  <c r="U41" i="7"/>
  <c r="S41" i="7"/>
  <c r="Q41" i="7"/>
  <c r="N41" i="7"/>
  <c r="L41" i="7"/>
  <c r="O41" i="7" s="1"/>
  <c r="I41" i="7"/>
  <c r="G41" i="7"/>
  <c r="J41" i="7" s="1"/>
  <c r="W40" i="7"/>
  <c r="U40" i="7"/>
  <c r="S40" i="7"/>
  <c r="Q40" i="7"/>
  <c r="N40" i="7"/>
  <c r="L40" i="7"/>
  <c r="O40" i="7" s="1"/>
  <c r="I40" i="7"/>
  <c r="G40" i="7"/>
  <c r="W33" i="7"/>
  <c r="U33" i="7"/>
  <c r="S33" i="7"/>
  <c r="Q33" i="7"/>
  <c r="N33" i="7"/>
  <c r="L33" i="7"/>
  <c r="I33" i="7"/>
  <c r="G33" i="7"/>
  <c r="J33" i="7" s="1"/>
  <c r="W29" i="7"/>
  <c r="U29" i="7"/>
  <c r="S29" i="7"/>
  <c r="Q29" i="7"/>
  <c r="N29" i="7"/>
  <c r="L29" i="7"/>
  <c r="I29" i="7"/>
  <c r="G29" i="7"/>
  <c r="J29" i="7" s="1"/>
  <c r="W26" i="7"/>
  <c r="U26" i="7"/>
  <c r="S26" i="7"/>
  <c r="Q26" i="7"/>
  <c r="N26" i="7"/>
  <c r="L26" i="7"/>
  <c r="O26" i="7" s="1"/>
  <c r="I26" i="7"/>
  <c r="G26" i="7"/>
  <c r="W31" i="7"/>
  <c r="U31" i="7"/>
  <c r="S31" i="7"/>
  <c r="Q31" i="7"/>
  <c r="N31" i="7"/>
  <c r="L31" i="7"/>
  <c r="I31" i="7"/>
  <c r="G31" i="7"/>
  <c r="J31" i="7" s="1"/>
  <c r="W20" i="7"/>
  <c r="U20" i="7"/>
  <c r="S20" i="7"/>
  <c r="Q20" i="7"/>
  <c r="N20" i="7"/>
  <c r="L20" i="7"/>
  <c r="O20" i="7" s="1"/>
  <c r="I20" i="7"/>
  <c r="G20" i="7"/>
  <c r="J20" i="7" s="1"/>
  <c r="W14" i="7"/>
  <c r="U14" i="7"/>
  <c r="S14" i="7"/>
  <c r="Q14" i="7"/>
  <c r="N14" i="7"/>
  <c r="L14" i="7"/>
  <c r="O14" i="7" s="1"/>
  <c r="I14" i="7"/>
  <c r="G14" i="7"/>
  <c r="W38" i="8"/>
  <c r="U38" i="8"/>
  <c r="S38" i="8"/>
  <c r="Q38" i="8"/>
  <c r="N38" i="8"/>
  <c r="L38" i="8"/>
  <c r="I38" i="8"/>
  <c r="G38" i="8"/>
  <c r="J38" i="8" s="1"/>
  <c r="W36" i="8"/>
  <c r="U36" i="8"/>
  <c r="S36" i="8"/>
  <c r="Q36" i="8"/>
  <c r="N36" i="8"/>
  <c r="L36" i="8"/>
  <c r="I36" i="8"/>
  <c r="G36" i="8"/>
  <c r="J36" i="8" s="1"/>
  <c r="W35" i="8"/>
  <c r="U35" i="8"/>
  <c r="S35" i="8"/>
  <c r="Q35" i="8"/>
  <c r="N35" i="8"/>
  <c r="L35" i="8"/>
  <c r="O35" i="8" s="1"/>
  <c r="I35" i="8"/>
  <c r="G35" i="8"/>
  <c r="W33" i="8"/>
  <c r="U33" i="8"/>
  <c r="S33" i="8"/>
  <c r="Q33" i="8"/>
  <c r="N33" i="8"/>
  <c r="L33" i="8"/>
  <c r="O33" i="8" s="1"/>
  <c r="I33" i="8"/>
  <c r="G33" i="8"/>
  <c r="J33" i="8" s="1"/>
  <c r="W31" i="8"/>
  <c r="U31" i="8"/>
  <c r="S31" i="8"/>
  <c r="Q31" i="8"/>
  <c r="N31" i="8"/>
  <c r="L31" i="8"/>
  <c r="I31" i="8"/>
  <c r="G31" i="8"/>
  <c r="J31" i="8" s="1"/>
  <c r="W26" i="8"/>
  <c r="U26" i="8"/>
  <c r="S26" i="8"/>
  <c r="Q26" i="8"/>
  <c r="N26" i="8"/>
  <c r="L26" i="8"/>
  <c r="O26" i="8" s="1"/>
  <c r="I26" i="8"/>
  <c r="G26" i="8"/>
  <c r="W16" i="8"/>
  <c r="U16" i="8"/>
  <c r="S16" i="8"/>
  <c r="Q16" i="8"/>
  <c r="N16" i="8"/>
  <c r="L16" i="8"/>
  <c r="O16" i="8" s="1"/>
  <c r="I16" i="8"/>
  <c r="G16" i="8"/>
  <c r="J16" i="8" s="1"/>
  <c r="O38" i="8" l="1"/>
  <c r="O29" i="7"/>
  <c r="O30" i="1"/>
  <c r="X40" i="2"/>
  <c r="Y40" i="2"/>
  <c r="J27" i="1"/>
  <c r="J26" i="8"/>
  <c r="J35" i="8"/>
  <c r="X35" i="8" s="1"/>
  <c r="J14" i="7"/>
  <c r="X14" i="7" s="1"/>
  <c r="J26" i="7"/>
  <c r="X26" i="7" s="1"/>
  <c r="J40" i="7"/>
  <c r="O31" i="7"/>
  <c r="X31" i="7" s="1"/>
  <c r="O33" i="7"/>
  <c r="Y33" i="7" s="1"/>
  <c r="X33" i="2"/>
  <c r="Y36" i="2"/>
  <c r="Y30" i="1"/>
  <c r="X30" i="1"/>
  <c r="Y29" i="1"/>
  <c r="X29" i="1"/>
  <c r="Y28" i="1"/>
  <c r="X28" i="1"/>
  <c r="Y27" i="1"/>
  <c r="X27" i="1"/>
  <c r="X17" i="1"/>
  <c r="Y17" i="1"/>
  <c r="Y41" i="7"/>
  <c r="X41" i="7"/>
  <c r="Y40" i="7"/>
  <c r="X40" i="7"/>
  <c r="Y29" i="7"/>
  <c r="X29" i="7"/>
  <c r="X20" i="7"/>
  <c r="Y20" i="7"/>
  <c r="Y14" i="7"/>
  <c r="O31" i="8"/>
  <c r="X31" i="8" s="1"/>
  <c r="O36" i="8"/>
  <c r="X36" i="8" s="1"/>
  <c r="Y38" i="8"/>
  <c r="X38" i="8"/>
  <c r="Y33" i="8"/>
  <c r="X33" i="8"/>
  <c r="X26" i="8"/>
  <c r="Y26" i="8"/>
  <c r="Y16" i="8"/>
  <c r="X16" i="8"/>
  <c r="Y35" i="8" l="1"/>
  <c r="Y26" i="7"/>
  <c r="Y31" i="7"/>
  <c r="X33" i="7"/>
  <c r="Y31" i="8"/>
  <c r="Y36" i="8"/>
  <c r="R41" i="4"/>
  <c r="R40" i="4"/>
  <c r="R39" i="4"/>
  <c r="R29" i="4"/>
  <c r="R38" i="4"/>
  <c r="R37" i="4"/>
  <c r="R36" i="4"/>
  <c r="R35" i="4"/>
  <c r="R34" i="4"/>
  <c r="R33" i="4"/>
  <c r="R28" i="4"/>
  <c r="R27" i="4"/>
  <c r="R30" i="4"/>
  <c r="R23" i="4"/>
  <c r="R32" i="4"/>
  <c r="R21" i="4"/>
  <c r="R31" i="4"/>
  <c r="R22" i="4"/>
  <c r="R24" i="4"/>
  <c r="R26" i="4"/>
  <c r="R20" i="4"/>
  <c r="R25" i="4"/>
  <c r="R18" i="4"/>
  <c r="R10" i="4"/>
  <c r="R17" i="4"/>
  <c r="R16" i="4"/>
  <c r="R15" i="4"/>
  <c r="R19" i="4"/>
  <c r="R11" i="4"/>
  <c r="R14" i="4"/>
  <c r="R13" i="4"/>
  <c r="R7" i="4"/>
  <c r="R9" i="4"/>
  <c r="R12" i="4"/>
  <c r="R8" i="4"/>
  <c r="R6" i="4"/>
  <c r="R3" i="4"/>
  <c r="R5" i="4"/>
  <c r="P41" i="4"/>
  <c r="P40" i="4"/>
  <c r="P39" i="4"/>
  <c r="P29" i="4"/>
  <c r="P38" i="4"/>
  <c r="S38" i="4" s="1"/>
  <c r="P37" i="4"/>
  <c r="S37" i="4" s="1"/>
  <c r="P36" i="4"/>
  <c r="P35" i="4"/>
  <c r="P34" i="4"/>
  <c r="P33" i="4"/>
  <c r="P28" i="4"/>
  <c r="P27" i="4"/>
  <c r="P30" i="4"/>
  <c r="S30" i="4" s="1"/>
  <c r="P23" i="4"/>
  <c r="P32" i="4"/>
  <c r="S32" i="4" s="1"/>
  <c r="P21" i="4"/>
  <c r="P31" i="4"/>
  <c r="P22" i="4"/>
  <c r="P24" i="4"/>
  <c r="P26" i="4"/>
  <c r="P20" i="4"/>
  <c r="P25" i="4"/>
  <c r="P18" i="4"/>
  <c r="P10" i="4"/>
  <c r="P17" i="4"/>
  <c r="P16" i="4"/>
  <c r="P15" i="4"/>
  <c r="P19" i="4"/>
  <c r="P11" i="4"/>
  <c r="P14" i="4"/>
  <c r="P13" i="4"/>
  <c r="P7" i="4"/>
  <c r="P9" i="4"/>
  <c r="P12" i="4"/>
  <c r="P8" i="4"/>
  <c r="P6" i="4"/>
  <c r="P3" i="4"/>
  <c r="S3" i="4" s="1"/>
  <c r="P5" i="4"/>
  <c r="R42" i="3"/>
  <c r="R41" i="3"/>
  <c r="R33" i="3"/>
  <c r="R40" i="3"/>
  <c r="R39" i="3"/>
  <c r="R38" i="3"/>
  <c r="R37" i="3"/>
  <c r="R36" i="3"/>
  <c r="R35" i="3"/>
  <c r="R34" i="3"/>
  <c r="R29" i="3"/>
  <c r="R31" i="3"/>
  <c r="R30" i="3"/>
  <c r="R32" i="3"/>
  <c r="R28" i="3"/>
  <c r="R26" i="3"/>
  <c r="R25" i="3"/>
  <c r="R27" i="3"/>
  <c r="R20" i="3"/>
  <c r="R18" i="3"/>
  <c r="R17" i="3"/>
  <c r="R19" i="3"/>
  <c r="R24" i="3"/>
  <c r="R21" i="3"/>
  <c r="R22" i="3"/>
  <c r="R23" i="3"/>
  <c r="R16" i="3"/>
  <c r="R15" i="3"/>
  <c r="R14" i="3"/>
  <c r="R13" i="3"/>
  <c r="R12" i="3"/>
  <c r="R11" i="3"/>
  <c r="R6" i="3"/>
  <c r="R10" i="3"/>
  <c r="R9" i="3"/>
  <c r="R7" i="3"/>
  <c r="R8" i="3"/>
  <c r="R4" i="3"/>
  <c r="R3" i="3"/>
  <c r="P42" i="3"/>
  <c r="S42" i="3" s="1"/>
  <c r="P41" i="3"/>
  <c r="P33" i="3"/>
  <c r="P40" i="3"/>
  <c r="P39" i="3"/>
  <c r="P38" i="3"/>
  <c r="P37" i="3"/>
  <c r="P36" i="3"/>
  <c r="P35" i="3"/>
  <c r="P34" i="3"/>
  <c r="P29" i="3"/>
  <c r="S29" i="3" s="1"/>
  <c r="P31" i="3"/>
  <c r="P30" i="3"/>
  <c r="P32" i="3"/>
  <c r="P28" i="3"/>
  <c r="P26" i="3"/>
  <c r="P25" i="3"/>
  <c r="S25" i="3" s="1"/>
  <c r="P27" i="3"/>
  <c r="P20" i="3"/>
  <c r="P18" i="3"/>
  <c r="P17" i="3"/>
  <c r="P19" i="3"/>
  <c r="P24" i="3"/>
  <c r="P21" i="3"/>
  <c r="P22" i="3"/>
  <c r="P23" i="3"/>
  <c r="P16" i="3"/>
  <c r="P15" i="3"/>
  <c r="P14" i="3"/>
  <c r="P13" i="3"/>
  <c r="P12" i="3"/>
  <c r="P11" i="3"/>
  <c r="P6" i="3"/>
  <c r="P10" i="3"/>
  <c r="S10" i="3" s="1"/>
  <c r="P9" i="3"/>
  <c r="P7" i="3"/>
  <c r="P8" i="3"/>
  <c r="P4" i="3"/>
  <c r="P3" i="3"/>
  <c r="O33" i="6"/>
  <c r="O32" i="6"/>
  <c r="O31" i="6"/>
  <c r="O30" i="6"/>
  <c r="O29" i="6"/>
  <c r="O23" i="6"/>
  <c r="O25" i="6"/>
  <c r="O28" i="6"/>
  <c r="O26" i="6"/>
  <c r="O27" i="6"/>
  <c r="O20" i="6"/>
  <c r="O19" i="6"/>
  <c r="O21" i="6"/>
  <c r="O24" i="6"/>
  <c r="O18" i="6"/>
  <c r="O17" i="6"/>
  <c r="O22" i="6"/>
  <c r="O10" i="6"/>
  <c r="O13" i="6"/>
  <c r="O16" i="6"/>
  <c r="O15" i="6"/>
  <c r="O14" i="6"/>
  <c r="O11" i="6"/>
  <c r="O6" i="6"/>
  <c r="O12" i="6"/>
  <c r="O9" i="6"/>
  <c r="O5" i="6"/>
  <c r="O8" i="6"/>
  <c r="O4" i="6"/>
  <c r="O7" i="6"/>
  <c r="M33" i="6"/>
  <c r="M32" i="6"/>
  <c r="M31" i="6"/>
  <c r="M30" i="6"/>
  <c r="M29" i="6"/>
  <c r="M23" i="6"/>
  <c r="M25" i="6"/>
  <c r="M28" i="6"/>
  <c r="M26" i="6"/>
  <c r="M27" i="6"/>
  <c r="M20" i="6"/>
  <c r="M19" i="6"/>
  <c r="M21" i="6"/>
  <c r="M24" i="6"/>
  <c r="M18" i="6"/>
  <c r="M17" i="6"/>
  <c r="M22" i="6"/>
  <c r="M10" i="6"/>
  <c r="M13" i="6"/>
  <c r="M16" i="6"/>
  <c r="M15" i="6"/>
  <c r="M14" i="6"/>
  <c r="M11" i="6"/>
  <c r="M6" i="6"/>
  <c r="M12" i="6"/>
  <c r="M9" i="6"/>
  <c r="M5" i="6"/>
  <c r="M8" i="6"/>
  <c r="M4" i="6"/>
  <c r="M7" i="6"/>
  <c r="O25" i="5"/>
  <c r="O24" i="5"/>
  <c r="O23" i="5"/>
  <c r="O22" i="5"/>
  <c r="O21" i="5"/>
  <c r="O20" i="5"/>
  <c r="O18" i="5"/>
  <c r="O19" i="5"/>
  <c r="O16" i="5"/>
  <c r="O17" i="5"/>
  <c r="O12" i="5"/>
  <c r="O10" i="5"/>
  <c r="O15" i="5"/>
  <c r="O14" i="5"/>
  <c r="O7" i="5"/>
  <c r="O9" i="5"/>
  <c r="O11" i="5"/>
  <c r="O13" i="5"/>
  <c r="O8" i="5"/>
  <c r="O6" i="5"/>
  <c r="O5" i="5"/>
  <c r="O4" i="5"/>
  <c r="O3" i="5"/>
  <c r="M25" i="5"/>
  <c r="M24" i="5"/>
  <c r="M23" i="5"/>
  <c r="M22" i="5"/>
  <c r="M21" i="5"/>
  <c r="M20" i="5"/>
  <c r="M18" i="5"/>
  <c r="M19" i="5"/>
  <c r="M16" i="5"/>
  <c r="M17" i="5"/>
  <c r="M12" i="5"/>
  <c r="M10" i="5"/>
  <c r="M15" i="5"/>
  <c r="M14" i="5"/>
  <c r="M7" i="5"/>
  <c r="M9" i="5"/>
  <c r="M11" i="5"/>
  <c r="M13" i="5"/>
  <c r="M8" i="5"/>
  <c r="M6" i="5"/>
  <c r="M5" i="5"/>
  <c r="M4" i="5"/>
  <c r="M3" i="5"/>
  <c r="O3" i="6"/>
  <c r="M3" i="6"/>
  <c r="R5" i="3"/>
  <c r="P5" i="3"/>
  <c r="R4" i="4"/>
  <c r="P4" i="4"/>
  <c r="S33" i="4" l="1"/>
  <c r="S39" i="4"/>
  <c r="S29" i="4"/>
  <c r="S31" i="3"/>
  <c r="S14" i="3"/>
  <c r="S30" i="3"/>
  <c r="S39" i="3"/>
  <c r="S31" i="4"/>
  <c r="S34" i="4"/>
  <c r="S41" i="4"/>
  <c r="P7" i="6"/>
  <c r="P10" i="6"/>
  <c r="P23" i="6"/>
  <c r="P22" i="6"/>
  <c r="P29" i="6"/>
  <c r="P15" i="6"/>
  <c r="P28" i="6"/>
  <c r="P14" i="6"/>
  <c r="P27" i="6"/>
  <c r="P13" i="6"/>
  <c r="P25" i="6"/>
  <c r="P21" i="5"/>
  <c r="S35" i="4"/>
  <c r="S36" i="4"/>
  <c r="S40" i="3"/>
  <c r="S3" i="3"/>
  <c r="S16" i="3"/>
  <c r="S28" i="3"/>
  <c r="S33" i="3"/>
  <c r="S32" i="3"/>
  <c r="S41" i="3"/>
  <c r="S8" i="3"/>
  <c r="S21" i="3"/>
  <c r="S10" i="4"/>
  <c r="S8" i="4"/>
  <c r="S18" i="4"/>
  <c r="S28" i="4"/>
  <c r="S40" i="4"/>
  <c r="S17" i="4"/>
  <c r="S26" i="4"/>
  <c r="S25" i="4"/>
  <c r="S27" i="4"/>
  <c r="S24" i="4"/>
  <c r="S20" i="4"/>
  <c r="S23" i="4"/>
  <c r="S22" i="4"/>
  <c r="S11" i="4"/>
  <c r="S21" i="4"/>
  <c r="S19" i="4"/>
  <c r="S14" i="4"/>
  <c r="S16" i="4"/>
  <c r="S13" i="4"/>
  <c r="S15" i="4"/>
  <c r="S5" i="4"/>
  <c r="S12" i="4"/>
  <c r="S6" i="4"/>
  <c r="S7" i="4"/>
  <c r="S9" i="4"/>
  <c r="S17" i="3"/>
  <c r="S38" i="3"/>
  <c r="S37" i="3"/>
  <c r="S36" i="3"/>
  <c r="S35" i="3"/>
  <c r="S34" i="3"/>
  <c r="S27" i="3"/>
  <c r="S24" i="3"/>
  <c r="S26" i="3"/>
  <c r="S23" i="3"/>
  <c r="S15" i="3"/>
  <c r="S19" i="3"/>
  <c r="S22" i="3"/>
  <c r="S18" i="3"/>
  <c r="S20" i="3"/>
  <c r="S12" i="3"/>
  <c r="S13" i="3"/>
  <c r="S9" i="3"/>
  <c r="S11" i="3"/>
  <c r="S7" i="3"/>
  <c r="S6" i="3"/>
  <c r="S4" i="3"/>
  <c r="P33" i="6"/>
  <c r="P32" i="6"/>
  <c r="P31" i="6"/>
  <c r="P30" i="6"/>
  <c r="P26" i="6"/>
  <c r="P20" i="6"/>
  <c r="P18" i="6"/>
  <c r="P24" i="6"/>
  <c r="P16" i="6"/>
  <c r="P21" i="6"/>
  <c r="P4" i="6"/>
  <c r="P19" i="6"/>
  <c r="P12" i="6"/>
  <c r="P17" i="6"/>
  <c r="P11" i="6"/>
  <c r="P8" i="6"/>
  <c r="P6" i="6"/>
  <c r="P9" i="6"/>
  <c r="P5" i="6"/>
  <c r="P10" i="5"/>
  <c r="P25" i="5"/>
  <c r="P24" i="5"/>
  <c r="P23" i="5"/>
  <c r="P22" i="5"/>
  <c r="P20" i="5"/>
  <c r="P18" i="5"/>
  <c r="P12" i="5"/>
  <c r="P15" i="5"/>
  <c r="P9" i="5"/>
  <c r="P19" i="5"/>
  <c r="P17" i="5"/>
  <c r="P16" i="5"/>
  <c r="P13" i="5"/>
  <c r="P8" i="5"/>
  <c r="P14" i="5"/>
  <c r="P7" i="5"/>
  <c r="P5" i="5"/>
  <c r="P11" i="5"/>
  <c r="P6" i="5"/>
  <c r="P4" i="5"/>
  <c r="P3" i="5"/>
  <c r="P3" i="6"/>
  <c r="S5" i="3"/>
  <c r="S4" i="4"/>
  <c r="Y32" i="3"/>
  <c r="AB32" i="3" s="1"/>
  <c r="W32" i="3"/>
  <c r="U32" i="3"/>
  <c r="N32" i="3"/>
  <c r="L32" i="3"/>
  <c r="I32" i="3"/>
  <c r="G32" i="3"/>
  <c r="W38" i="7"/>
  <c r="U38" i="7"/>
  <c r="S38" i="7"/>
  <c r="Q38" i="7"/>
  <c r="N38" i="7"/>
  <c r="L38" i="7"/>
  <c r="O38" i="7" s="1"/>
  <c r="I38" i="7"/>
  <c r="G38" i="7"/>
  <c r="W34" i="7"/>
  <c r="U34" i="7"/>
  <c r="S34" i="7"/>
  <c r="Q34" i="7"/>
  <c r="N34" i="7"/>
  <c r="L34" i="7"/>
  <c r="O34" i="7" s="1"/>
  <c r="I34" i="7"/>
  <c r="G34" i="7"/>
  <c r="J34" i="7" l="1"/>
  <c r="J38" i="7"/>
  <c r="J32" i="3"/>
  <c r="Y38" i="7"/>
  <c r="X38" i="7"/>
  <c r="X34" i="7"/>
  <c r="Y34" i="7"/>
  <c r="W27" i="7"/>
  <c r="U27" i="7"/>
  <c r="S27" i="7"/>
  <c r="Q27" i="7"/>
  <c r="N27" i="7"/>
  <c r="L27" i="7"/>
  <c r="I27" i="7"/>
  <c r="G27" i="7"/>
  <c r="N38" i="2"/>
  <c r="N18" i="2"/>
  <c r="N39" i="2"/>
  <c r="N37" i="2"/>
  <c r="N30" i="2"/>
  <c r="N34" i="2"/>
  <c r="N26" i="2"/>
  <c r="N31" i="2"/>
  <c r="N32" i="2"/>
  <c r="N28" i="2"/>
  <c r="N29" i="2"/>
  <c r="N25" i="2"/>
  <c r="N23" i="2"/>
  <c r="N27" i="2"/>
  <c r="N17" i="2"/>
  <c r="N20" i="2"/>
  <c r="N21" i="2"/>
  <c r="N24" i="2"/>
  <c r="N22" i="2"/>
  <c r="N15" i="2"/>
  <c r="N16" i="2"/>
  <c r="N7" i="2"/>
  <c r="N12" i="2"/>
  <c r="N19" i="2"/>
  <c r="N11" i="2"/>
  <c r="N8" i="2"/>
  <c r="N10" i="2"/>
  <c r="N13" i="2"/>
  <c r="N14" i="2"/>
  <c r="N5" i="2"/>
  <c r="N9" i="2"/>
  <c r="N4" i="2"/>
  <c r="N6" i="2"/>
  <c r="L38" i="2"/>
  <c r="L18" i="2"/>
  <c r="L39" i="2"/>
  <c r="L37" i="2"/>
  <c r="L30" i="2"/>
  <c r="L34" i="2"/>
  <c r="L26" i="2"/>
  <c r="L31" i="2"/>
  <c r="L32" i="2"/>
  <c r="L28" i="2"/>
  <c r="L29" i="2"/>
  <c r="L25" i="2"/>
  <c r="L23" i="2"/>
  <c r="L27" i="2"/>
  <c r="L17" i="2"/>
  <c r="L20" i="2"/>
  <c r="L21" i="2"/>
  <c r="L24" i="2"/>
  <c r="L22" i="2"/>
  <c r="L15" i="2"/>
  <c r="L16" i="2"/>
  <c r="L7" i="2"/>
  <c r="L12" i="2"/>
  <c r="L19" i="2"/>
  <c r="O19" i="2" s="1"/>
  <c r="L11" i="2"/>
  <c r="L8" i="2"/>
  <c r="L10" i="2"/>
  <c r="L13" i="2"/>
  <c r="L14" i="2"/>
  <c r="L5" i="2"/>
  <c r="L9" i="2"/>
  <c r="L4" i="2"/>
  <c r="L6" i="2"/>
  <c r="N3" i="2"/>
  <c r="L3" i="2"/>
  <c r="N23" i="1"/>
  <c r="N25" i="1"/>
  <c r="N26" i="1"/>
  <c r="N24" i="1"/>
  <c r="N22" i="1"/>
  <c r="N19" i="1"/>
  <c r="N21" i="1"/>
  <c r="N18" i="1"/>
  <c r="N11" i="1"/>
  <c r="N20" i="1"/>
  <c r="N7" i="1"/>
  <c r="N12" i="1"/>
  <c r="N14" i="1"/>
  <c r="N15" i="1"/>
  <c r="N16" i="1"/>
  <c r="N13" i="1"/>
  <c r="N9" i="1"/>
  <c r="N10" i="1"/>
  <c r="N8" i="1"/>
  <c r="N6" i="1"/>
  <c r="N5" i="1"/>
  <c r="N3" i="1"/>
  <c r="L23" i="1"/>
  <c r="L25" i="1"/>
  <c r="L26" i="1"/>
  <c r="L24" i="1"/>
  <c r="L22" i="1"/>
  <c r="L19" i="1"/>
  <c r="L21" i="1"/>
  <c r="L18" i="1"/>
  <c r="L11" i="1"/>
  <c r="L20" i="1"/>
  <c r="L7" i="1"/>
  <c r="L12" i="1"/>
  <c r="L14" i="1"/>
  <c r="L15" i="1"/>
  <c r="L16" i="1"/>
  <c r="L13" i="1"/>
  <c r="L9" i="1"/>
  <c r="L10" i="1"/>
  <c r="L8" i="1"/>
  <c r="L6" i="1"/>
  <c r="L5" i="1"/>
  <c r="L3" i="1"/>
  <c r="N4" i="1"/>
  <c r="L4" i="1"/>
  <c r="G19" i="8"/>
  <c r="I19" i="8"/>
  <c r="L19" i="8"/>
  <c r="N19" i="8"/>
  <c r="Q19" i="8"/>
  <c r="S19" i="8"/>
  <c r="U19" i="8"/>
  <c r="W19" i="8"/>
  <c r="N37" i="7"/>
  <c r="N35" i="7"/>
  <c r="N32" i="7"/>
  <c r="N24" i="7"/>
  <c r="N10" i="7"/>
  <c r="N30" i="7"/>
  <c r="N25" i="7"/>
  <c r="N28" i="7"/>
  <c r="N23" i="7"/>
  <c r="N19" i="7"/>
  <c r="N21" i="7"/>
  <c r="N22" i="7"/>
  <c r="N18" i="7"/>
  <c r="N8" i="7"/>
  <c r="N12" i="7"/>
  <c r="N17" i="7"/>
  <c r="N11" i="7"/>
  <c r="N15" i="7"/>
  <c r="N16" i="7"/>
  <c r="N13" i="7"/>
  <c r="N9" i="7"/>
  <c r="N6" i="7"/>
  <c r="N7" i="7"/>
  <c r="N4" i="7"/>
  <c r="N3" i="7"/>
  <c r="L37" i="7"/>
  <c r="L35" i="7"/>
  <c r="L32" i="7"/>
  <c r="L24" i="7"/>
  <c r="L10" i="7"/>
  <c r="L30" i="7"/>
  <c r="L25" i="7"/>
  <c r="L28" i="7"/>
  <c r="L23" i="7"/>
  <c r="L19" i="7"/>
  <c r="L21" i="7"/>
  <c r="L22" i="7"/>
  <c r="L18" i="7"/>
  <c r="L8" i="7"/>
  <c r="L12" i="7"/>
  <c r="L17" i="7"/>
  <c r="L11" i="7"/>
  <c r="L15" i="7"/>
  <c r="L16" i="7"/>
  <c r="L13" i="7"/>
  <c r="L9" i="7"/>
  <c r="L6" i="7"/>
  <c r="L7" i="7"/>
  <c r="L4" i="7"/>
  <c r="L3" i="7"/>
  <c r="N5" i="7"/>
  <c r="L5" i="7"/>
  <c r="N34" i="8"/>
  <c r="N28" i="8"/>
  <c r="N23" i="8"/>
  <c r="N39" i="8"/>
  <c r="N24" i="8"/>
  <c r="N32" i="8"/>
  <c r="N30" i="8"/>
  <c r="N20" i="8"/>
  <c r="N25" i="8"/>
  <c r="N27" i="8"/>
  <c r="N18" i="8"/>
  <c r="N21" i="8"/>
  <c r="N9" i="8"/>
  <c r="N11" i="8"/>
  <c r="N17" i="8"/>
  <c r="N15" i="8"/>
  <c r="N22" i="8"/>
  <c r="N14" i="8"/>
  <c r="N13" i="8"/>
  <c r="N10" i="8"/>
  <c r="N12" i="8"/>
  <c r="N5" i="8"/>
  <c r="N7" i="8"/>
  <c r="N8" i="8"/>
  <c r="N6" i="8"/>
  <c r="N4" i="8"/>
  <c r="L34" i="8"/>
  <c r="L28" i="8"/>
  <c r="L23" i="8"/>
  <c r="L39" i="8"/>
  <c r="L24" i="8"/>
  <c r="L32" i="8"/>
  <c r="L30" i="8"/>
  <c r="L20" i="8"/>
  <c r="L25" i="8"/>
  <c r="L27" i="8"/>
  <c r="L18" i="8"/>
  <c r="L21" i="8"/>
  <c r="L9" i="8"/>
  <c r="L11" i="8"/>
  <c r="L17" i="8"/>
  <c r="L15" i="8"/>
  <c r="L22" i="8"/>
  <c r="L14" i="8"/>
  <c r="L13" i="8"/>
  <c r="L10" i="8"/>
  <c r="L12" i="8"/>
  <c r="L5" i="8"/>
  <c r="L7" i="8"/>
  <c r="L8" i="8"/>
  <c r="L6" i="8"/>
  <c r="L4" i="8"/>
  <c r="L3" i="8"/>
  <c r="N3" i="8"/>
  <c r="O19" i="8" l="1"/>
  <c r="AD32" i="3"/>
  <c r="AC32" i="3"/>
  <c r="O37" i="2"/>
  <c r="O20" i="1"/>
  <c r="J27" i="7"/>
  <c r="O12" i="2"/>
  <c r="O29" i="2"/>
  <c r="O7" i="2"/>
  <c r="O28" i="2"/>
  <c r="O34" i="2"/>
  <c r="O39" i="2"/>
  <c r="O7" i="7"/>
  <c r="O13" i="2"/>
  <c r="O11" i="2"/>
  <c r="O30" i="2"/>
  <c r="O16" i="2"/>
  <c r="O5" i="2"/>
  <c r="O10" i="2"/>
  <c r="O8" i="2"/>
  <c r="O32" i="2"/>
  <c r="O38" i="2"/>
  <c r="O31" i="2"/>
  <c r="O21" i="2"/>
  <c r="O18" i="2"/>
  <c r="O23" i="2"/>
  <c r="O25" i="2"/>
  <c r="O22" i="2"/>
  <c r="O27" i="2"/>
  <c r="O26" i="2"/>
  <c r="O24" i="2"/>
  <c r="O17" i="2"/>
  <c r="O4" i="2"/>
  <c r="O20" i="2"/>
  <c r="O14" i="2"/>
  <c r="O15" i="2"/>
  <c r="O9" i="2"/>
  <c r="O6" i="2"/>
  <c r="O23" i="1"/>
  <c r="O6" i="1"/>
  <c r="O5" i="1"/>
  <c r="O24" i="1"/>
  <c r="O19" i="1"/>
  <c r="O26" i="1"/>
  <c r="O25" i="1"/>
  <c r="O21" i="1"/>
  <c r="O22" i="1"/>
  <c r="O18" i="1"/>
  <c r="O16" i="1"/>
  <c r="O15" i="1"/>
  <c r="O14" i="1"/>
  <c r="O9" i="1"/>
  <c r="O12" i="1"/>
  <c r="O13" i="1"/>
  <c r="O7" i="1"/>
  <c r="O11" i="1"/>
  <c r="O10" i="1"/>
  <c r="O8" i="1"/>
  <c r="O3" i="1"/>
  <c r="O19" i="7"/>
  <c r="O35" i="7"/>
  <c r="O22" i="7"/>
  <c r="O13" i="7"/>
  <c r="O15" i="7"/>
  <c r="O37" i="7"/>
  <c r="O32" i="7"/>
  <c r="O30" i="7"/>
  <c r="O28" i="7"/>
  <c r="O18" i="7"/>
  <c r="O25" i="7"/>
  <c r="O27" i="7"/>
  <c r="Y27" i="7" s="1"/>
  <c r="O23" i="7"/>
  <c r="O24" i="7"/>
  <c r="O21" i="7"/>
  <c r="O17" i="7"/>
  <c r="O16" i="7"/>
  <c r="O12" i="7"/>
  <c r="O9" i="7"/>
  <c r="O6" i="7"/>
  <c r="O10" i="7"/>
  <c r="O11" i="7"/>
  <c r="O8" i="7"/>
  <c r="O4" i="7"/>
  <c r="O3" i="7"/>
  <c r="O3" i="2"/>
  <c r="O4" i="1"/>
  <c r="O39" i="8"/>
  <c r="O14" i="8"/>
  <c r="O22" i="8"/>
  <c r="O23" i="8"/>
  <c r="O28" i="8"/>
  <c r="O10" i="8"/>
  <c r="O13" i="8"/>
  <c r="O34" i="8"/>
  <c r="O15" i="8"/>
  <c r="O8" i="8"/>
  <c r="J19" i="8"/>
  <c r="X19" i="8" s="1"/>
  <c r="O20" i="8"/>
  <c r="O6" i="8"/>
  <c r="O9" i="8"/>
  <c r="O5" i="8"/>
  <c r="O27" i="8"/>
  <c r="O12" i="8"/>
  <c r="O25" i="8"/>
  <c r="O21" i="8"/>
  <c r="O32" i="8"/>
  <c r="O24" i="8"/>
  <c r="O17" i="8"/>
  <c r="O11" i="8"/>
  <c r="O30" i="8"/>
  <c r="O18" i="8"/>
  <c r="O7" i="8"/>
  <c r="O5" i="7"/>
  <c r="O4" i="8"/>
  <c r="O3" i="8"/>
  <c r="V28" i="6"/>
  <c r="Y28" i="6" s="1"/>
  <c r="T28" i="6"/>
  <c r="R28" i="6"/>
  <c r="K28" i="6"/>
  <c r="I28" i="6"/>
  <c r="G28" i="6"/>
  <c r="I30" i="3"/>
  <c r="I26" i="3"/>
  <c r="I42" i="3"/>
  <c r="I41" i="3"/>
  <c r="I33" i="3"/>
  <c r="I29" i="3"/>
  <c r="I40" i="3"/>
  <c r="I25" i="3"/>
  <c r="I20" i="3"/>
  <c r="I39" i="3"/>
  <c r="I38" i="3"/>
  <c r="I37" i="3"/>
  <c r="I36" i="3"/>
  <c r="I13" i="3"/>
  <c r="I35" i="3"/>
  <c r="I34" i="3"/>
  <c r="I3" i="3"/>
  <c r="I31" i="3"/>
  <c r="I28" i="3"/>
  <c r="I27" i="3"/>
  <c r="I15" i="3"/>
  <c r="I18" i="3"/>
  <c r="I17" i="3"/>
  <c r="I21" i="3"/>
  <c r="I24" i="3"/>
  <c r="I23" i="3"/>
  <c r="I22" i="3"/>
  <c r="I10" i="3"/>
  <c r="I16" i="3"/>
  <c r="I19" i="3"/>
  <c r="I12" i="3"/>
  <c r="I14" i="3"/>
  <c r="I11" i="3"/>
  <c r="I9" i="3"/>
  <c r="I7" i="3"/>
  <c r="I8" i="3"/>
  <c r="I6" i="3"/>
  <c r="I5" i="3"/>
  <c r="G30" i="3"/>
  <c r="G26" i="3"/>
  <c r="G25" i="3"/>
  <c r="G20" i="3"/>
  <c r="G13" i="3"/>
  <c r="G3" i="3"/>
  <c r="G28" i="3"/>
  <c r="G27" i="3"/>
  <c r="G17" i="3"/>
  <c r="G21" i="3"/>
  <c r="G24" i="3"/>
  <c r="G23" i="3"/>
  <c r="G22" i="3"/>
  <c r="G10" i="3"/>
  <c r="G16" i="3"/>
  <c r="G19" i="3"/>
  <c r="G12" i="3"/>
  <c r="G14" i="3"/>
  <c r="G11" i="3"/>
  <c r="G7" i="3"/>
  <c r="G8" i="3"/>
  <c r="G6" i="3"/>
  <c r="G5" i="3"/>
  <c r="G4" i="3"/>
  <c r="W28" i="2"/>
  <c r="U28" i="2"/>
  <c r="S28" i="2"/>
  <c r="Q28" i="2"/>
  <c r="I28" i="2"/>
  <c r="G28" i="2"/>
  <c r="W25" i="1"/>
  <c r="U25" i="1"/>
  <c r="S25" i="1"/>
  <c r="Q25" i="1"/>
  <c r="I25" i="1"/>
  <c r="G25" i="1"/>
  <c r="W24" i="1"/>
  <c r="U24" i="1"/>
  <c r="S24" i="1"/>
  <c r="Q24" i="1"/>
  <c r="I24" i="1"/>
  <c r="G24" i="1"/>
  <c r="W19" i="1"/>
  <c r="U19" i="1"/>
  <c r="S19" i="1"/>
  <c r="Q19" i="1"/>
  <c r="I19" i="1"/>
  <c r="G19" i="1"/>
  <c r="W24" i="7"/>
  <c r="U24" i="7"/>
  <c r="S24" i="7"/>
  <c r="Q24" i="7"/>
  <c r="I24" i="7"/>
  <c r="G24" i="7"/>
  <c r="W10" i="7"/>
  <c r="U10" i="7"/>
  <c r="S10" i="7"/>
  <c r="Q10" i="7"/>
  <c r="I10" i="7"/>
  <c r="G10" i="7"/>
  <c r="W35" i="7"/>
  <c r="U35" i="7"/>
  <c r="S35" i="7"/>
  <c r="Q35" i="7"/>
  <c r="I35" i="7"/>
  <c r="G35" i="7"/>
  <c r="W30" i="7"/>
  <c r="U30" i="7"/>
  <c r="S30" i="7"/>
  <c r="Q30" i="7"/>
  <c r="I30" i="7"/>
  <c r="G30" i="7"/>
  <c r="W32" i="7"/>
  <c r="U32" i="7"/>
  <c r="S32" i="7"/>
  <c r="Q32" i="7"/>
  <c r="I32" i="7"/>
  <c r="G32" i="7"/>
  <c r="J32" i="7" s="1"/>
  <c r="W28" i="7"/>
  <c r="U28" i="7"/>
  <c r="S28" i="7"/>
  <c r="Q28" i="7"/>
  <c r="I28" i="7"/>
  <c r="G28" i="7"/>
  <c r="W23" i="7"/>
  <c r="U23" i="7"/>
  <c r="S23" i="7"/>
  <c r="Q23" i="7"/>
  <c r="I23" i="7"/>
  <c r="G23" i="7"/>
  <c r="W19" i="7"/>
  <c r="U19" i="7"/>
  <c r="S19" i="7"/>
  <c r="Q19" i="7"/>
  <c r="I19" i="7"/>
  <c r="G19" i="7"/>
  <c r="W21" i="7"/>
  <c r="U21" i="7"/>
  <c r="S21" i="7"/>
  <c r="Q21" i="7"/>
  <c r="I21" i="7"/>
  <c r="G21" i="7"/>
  <c r="W11" i="7"/>
  <c r="U11" i="7"/>
  <c r="S11" i="7"/>
  <c r="Q11" i="7"/>
  <c r="I11" i="7"/>
  <c r="G11" i="7"/>
  <c r="W22" i="7"/>
  <c r="U22" i="7"/>
  <c r="S22" i="7"/>
  <c r="Q22" i="7"/>
  <c r="I22" i="7"/>
  <c r="G22" i="7"/>
  <c r="W25" i="7"/>
  <c r="U25" i="7"/>
  <c r="S25" i="7"/>
  <c r="Q25" i="7"/>
  <c r="I25" i="7"/>
  <c r="G25" i="7"/>
  <c r="W17" i="7"/>
  <c r="U17" i="7"/>
  <c r="S17" i="7"/>
  <c r="Q17" i="7"/>
  <c r="I17" i="7"/>
  <c r="G17" i="7"/>
  <c r="J17" i="7" s="1"/>
  <c r="W8" i="7"/>
  <c r="U8" i="7"/>
  <c r="S8" i="7"/>
  <c r="Q8" i="7"/>
  <c r="I8" i="7"/>
  <c r="G8" i="7"/>
  <c r="W18" i="7"/>
  <c r="U18" i="7"/>
  <c r="S18" i="7"/>
  <c r="Q18" i="7"/>
  <c r="I18" i="7"/>
  <c r="G18" i="7"/>
  <c r="W16" i="7"/>
  <c r="U16" i="7"/>
  <c r="S16" i="7"/>
  <c r="Q16" i="7"/>
  <c r="I16" i="7"/>
  <c r="G16" i="7"/>
  <c r="W13" i="7"/>
  <c r="U13" i="7"/>
  <c r="S13" i="7"/>
  <c r="Q13" i="7"/>
  <c r="I13" i="7"/>
  <c r="G13" i="7"/>
  <c r="J13" i="7" s="1"/>
  <c r="W7" i="7"/>
  <c r="U7" i="7"/>
  <c r="S7" i="7"/>
  <c r="Q7" i="7"/>
  <c r="I7" i="7"/>
  <c r="G7" i="7"/>
  <c r="W11" i="8"/>
  <c r="U11" i="8"/>
  <c r="S11" i="8"/>
  <c r="Q11" i="8"/>
  <c r="I11" i="8"/>
  <c r="G11" i="8"/>
  <c r="W39" i="8"/>
  <c r="U39" i="8"/>
  <c r="S39" i="8"/>
  <c r="Q39" i="8"/>
  <c r="I39" i="8"/>
  <c r="G39" i="8"/>
  <c r="W32" i="8"/>
  <c r="U32" i="8"/>
  <c r="S32" i="8"/>
  <c r="Q32" i="8"/>
  <c r="I32" i="8"/>
  <c r="G32" i="8"/>
  <c r="W30" i="8"/>
  <c r="U30" i="8"/>
  <c r="S30" i="8"/>
  <c r="Q30" i="8"/>
  <c r="I30" i="8"/>
  <c r="G30" i="8"/>
  <c r="W25" i="8"/>
  <c r="U25" i="8"/>
  <c r="S25" i="8"/>
  <c r="Q25" i="8"/>
  <c r="I25" i="8"/>
  <c r="G25" i="8"/>
  <c r="W24" i="8"/>
  <c r="U24" i="8"/>
  <c r="S24" i="8"/>
  <c r="Q24" i="8"/>
  <c r="I24" i="8"/>
  <c r="G24" i="8"/>
  <c r="W27" i="8"/>
  <c r="U27" i="8"/>
  <c r="S27" i="8"/>
  <c r="Q27" i="8"/>
  <c r="I27" i="8"/>
  <c r="G27" i="8"/>
  <c r="W21" i="8"/>
  <c r="U21" i="8"/>
  <c r="S21" i="8"/>
  <c r="Q21" i="8"/>
  <c r="I21" i="8"/>
  <c r="G21" i="8"/>
  <c r="W22" i="8"/>
  <c r="U22" i="8"/>
  <c r="S22" i="8"/>
  <c r="Q22" i="8"/>
  <c r="I22" i="8"/>
  <c r="G22" i="8"/>
  <c r="W13" i="8"/>
  <c r="U13" i="8"/>
  <c r="S13" i="8"/>
  <c r="Q13" i="8"/>
  <c r="I13" i="8"/>
  <c r="G13" i="8"/>
  <c r="I39" i="2"/>
  <c r="I30" i="2"/>
  <c r="I37" i="2"/>
  <c r="I26" i="2"/>
  <c r="I31" i="2"/>
  <c r="I24" i="2"/>
  <c r="I29" i="2"/>
  <c r="I19" i="2"/>
  <c r="I15" i="2"/>
  <c r="I16" i="2"/>
  <c r="I13" i="2"/>
  <c r="I12" i="2"/>
  <c r="I14" i="2"/>
  <c r="I10" i="2"/>
  <c r="I7" i="2"/>
  <c r="I8" i="2"/>
  <c r="I4" i="2"/>
  <c r="I22" i="2"/>
  <c r="I38" i="2"/>
  <c r="I25" i="2"/>
  <c r="I21" i="2"/>
  <c r="I34" i="2"/>
  <c r="I18" i="2"/>
  <c r="I32" i="2"/>
  <c r="I27" i="2"/>
  <c r="I17" i="2"/>
  <c r="I6" i="2"/>
  <c r="I11" i="2"/>
  <c r="I20" i="2"/>
  <c r="I23" i="2"/>
  <c r="I9" i="2"/>
  <c r="I5" i="2"/>
  <c r="G39" i="2"/>
  <c r="G30" i="2"/>
  <c r="G37" i="2"/>
  <c r="G26" i="2"/>
  <c r="G31" i="2"/>
  <c r="G24" i="2"/>
  <c r="G29" i="2"/>
  <c r="G19" i="2"/>
  <c r="G15" i="2"/>
  <c r="G16" i="2"/>
  <c r="G13" i="2"/>
  <c r="G12" i="2"/>
  <c r="G14" i="2"/>
  <c r="G10" i="2"/>
  <c r="G7" i="2"/>
  <c r="G8" i="2"/>
  <c r="G4" i="2"/>
  <c r="G22" i="2"/>
  <c r="G38" i="2"/>
  <c r="G25" i="2"/>
  <c r="G21" i="2"/>
  <c r="G34" i="2"/>
  <c r="G18" i="2"/>
  <c r="G32" i="2"/>
  <c r="G27" i="2"/>
  <c r="G17" i="2"/>
  <c r="G6" i="2"/>
  <c r="G11" i="2"/>
  <c r="G20" i="2"/>
  <c r="G23" i="2"/>
  <c r="G9" i="2"/>
  <c r="G5" i="2"/>
  <c r="G3" i="2"/>
  <c r="I3" i="2"/>
  <c r="I20" i="1"/>
  <c r="I26" i="1"/>
  <c r="I21" i="1"/>
  <c r="I16" i="1"/>
  <c r="I23" i="1"/>
  <c r="I9" i="1"/>
  <c r="I14" i="1"/>
  <c r="I6" i="1"/>
  <c r="I7" i="1"/>
  <c r="I5" i="1"/>
  <c r="I22" i="1"/>
  <c r="I18" i="1"/>
  <c r="I13" i="1"/>
  <c r="I15" i="1"/>
  <c r="I10" i="1"/>
  <c r="I12" i="1"/>
  <c r="I8" i="1"/>
  <c r="I4" i="1"/>
  <c r="I11" i="1"/>
  <c r="G20" i="1"/>
  <c r="G26" i="1"/>
  <c r="G21" i="1"/>
  <c r="G16" i="1"/>
  <c r="G23" i="1"/>
  <c r="G9" i="1"/>
  <c r="G14" i="1"/>
  <c r="G6" i="1"/>
  <c r="G7" i="1"/>
  <c r="G5" i="1"/>
  <c r="G22" i="1"/>
  <c r="G18" i="1"/>
  <c r="G13" i="1"/>
  <c r="G15" i="1"/>
  <c r="G10" i="1"/>
  <c r="G12" i="1"/>
  <c r="G8" i="1"/>
  <c r="G4" i="1"/>
  <c r="G11" i="1"/>
  <c r="G3" i="1"/>
  <c r="I3" i="1"/>
  <c r="I17" i="8"/>
  <c r="I28" i="8"/>
  <c r="I18" i="8"/>
  <c r="I14" i="8"/>
  <c r="I23" i="8"/>
  <c r="I20" i="8"/>
  <c r="I15" i="8"/>
  <c r="I34" i="8"/>
  <c r="I9" i="8"/>
  <c r="I8" i="8"/>
  <c r="I7" i="8"/>
  <c r="I5" i="8"/>
  <c r="I10" i="8"/>
  <c r="I12" i="8"/>
  <c r="I4" i="8"/>
  <c r="I3" i="8"/>
  <c r="I12" i="7"/>
  <c r="I37" i="7"/>
  <c r="I15" i="7"/>
  <c r="I6" i="7"/>
  <c r="I9" i="7"/>
  <c r="I4" i="7"/>
  <c r="I5" i="7"/>
  <c r="G12" i="7"/>
  <c r="G37" i="7"/>
  <c r="G15" i="7"/>
  <c r="G6" i="7"/>
  <c r="G9" i="7"/>
  <c r="G4" i="7"/>
  <c r="G5" i="7"/>
  <c r="I3" i="7"/>
  <c r="G3" i="7"/>
  <c r="I6" i="8"/>
  <c r="J22" i="7" l="1"/>
  <c r="AA28" i="6"/>
  <c r="Z28" i="6"/>
  <c r="J35" i="7"/>
  <c r="X27" i="7"/>
  <c r="J31" i="2"/>
  <c r="J38" i="2"/>
  <c r="J39" i="2"/>
  <c r="J27" i="2"/>
  <c r="J32" i="2"/>
  <c r="J23" i="1"/>
  <c r="J3" i="1"/>
  <c r="J15" i="1"/>
  <c r="J4" i="1"/>
  <c r="Y19" i="8"/>
  <c r="J25" i="7"/>
  <c r="X25" i="7" s="1"/>
  <c r="J23" i="7"/>
  <c r="X23" i="7" s="1"/>
  <c r="J37" i="2"/>
  <c r="J9" i="1"/>
  <c r="J28" i="2"/>
  <c r="Y28" i="2" s="1"/>
  <c r="J18" i="2"/>
  <c r="J26" i="1"/>
  <c r="J20" i="1"/>
  <c r="J4" i="3"/>
  <c r="J12" i="2"/>
  <c r="J19" i="2"/>
  <c r="J17" i="2"/>
  <c r="J25" i="2"/>
  <c r="J15" i="2"/>
  <c r="J24" i="2"/>
  <c r="J23" i="2"/>
  <c r="J26" i="2"/>
  <c r="J30" i="2"/>
  <c r="J34" i="2"/>
  <c r="J22" i="2"/>
  <c r="J7" i="2"/>
  <c r="J5" i="2"/>
  <c r="J8" i="2"/>
  <c r="J29" i="2"/>
  <c r="J20" i="2"/>
  <c r="J21" i="2"/>
  <c r="J16" i="2"/>
  <c r="J14" i="2"/>
  <c r="J10" i="2"/>
  <c r="J9" i="2"/>
  <c r="J11" i="2"/>
  <c r="J13" i="2"/>
  <c r="J4" i="2"/>
  <c r="J6" i="2"/>
  <c r="J7" i="1"/>
  <c r="J22" i="1"/>
  <c r="J14" i="1"/>
  <c r="J24" i="1"/>
  <c r="Y24" i="1" s="1"/>
  <c r="J25" i="1"/>
  <c r="Y25" i="1" s="1"/>
  <c r="J21" i="1"/>
  <c r="J19" i="1"/>
  <c r="X19" i="1" s="1"/>
  <c r="J18" i="1"/>
  <c r="J12" i="1"/>
  <c r="J16" i="1"/>
  <c r="J13" i="1"/>
  <c r="J10" i="1"/>
  <c r="J8" i="1"/>
  <c r="J6" i="1"/>
  <c r="J5" i="1"/>
  <c r="J37" i="7"/>
  <c r="J30" i="7"/>
  <c r="X30" i="7" s="1"/>
  <c r="J28" i="7"/>
  <c r="X28" i="7" s="1"/>
  <c r="J21" i="7"/>
  <c r="X21" i="7" s="1"/>
  <c r="J19" i="7"/>
  <c r="Y19" i="7" s="1"/>
  <c r="J24" i="7"/>
  <c r="Y24" i="7" s="1"/>
  <c r="J18" i="7"/>
  <c r="X18" i="7" s="1"/>
  <c r="J10" i="7"/>
  <c r="Y10" i="7" s="1"/>
  <c r="J8" i="7"/>
  <c r="Y8" i="7" s="1"/>
  <c r="J15" i="7"/>
  <c r="J16" i="7"/>
  <c r="Y16" i="7" s="1"/>
  <c r="J11" i="7"/>
  <c r="Y11" i="7" s="1"/>
  <c r="J7" i="7"/>
  <c r="Y7" i="7" s="1"/>
  <c r="J5" i="7"/>
  <c r="Y35" i="7"/>
  <c r="X35" i="7"/>
  <c r="X32" i="7"/>
  <c r="Y32" i="7"/>
  <c r="J9" i="7"/>
  <c r="X13" i="7"/>
  <c r="Y13" i="7"/>
  <c r="X17" i="7"/>
  <c r="Y17" i="7"/>
  <c r="X22" i="7"/>
  <c r="Y22" i="7"/>
  <c r="J21" i="8"/>
  <c r="Y21" i="8" s="1"/>
  <c r="J13" i="8"/>
  <c r="Y13" i="8" s="1"/>
  <c r="J24" i="8"/>
  <c r="J32" i="8"/>
  <c r="Y32" i="8" s="1"/>
  <c r="J39" i="8"/>
  <c r="J30" i="8"/>
  <c r="J25" i="8"/>
  <c r="J27" i="8"/>
  <c r="J22" i="8"/>
  <c r="J11" i="8"/>
  <c r="X11" i="8" s="1"/>
  <c r="Y11" i="8"/>
  <c r="J3" i="2"/>
  <c r="J11" i="1"/>
  <c r="J6" i="7"/>
  <c r="J4" i="7"/>
  <c r="J12" i="7"/>
  <c r="J3" i="7"/>
  <c r="Y31" i="4"/>
  <c r="W31" i="4"/>
  <c r="U31" i="4"/>
  <c r="N31" i="4"/>
  <c r="L31" i="4"/>
  <c r="I31" i="4"/>
  <c r="G31" i="4"/>
  <c r="Y31" i="3"/>
  <c r="AB31" i="3" s="1"/>
  <c r="W31" i="3"/>
  <c r="U31" i="3"/>
  <c r="N31" i="3"/>
  <c r="L31" i="3"/>
  <c r="G31" i="3"/>
  <c r="J31" i="3" s="1"/>
  <c r="Y28" i="3"/>
  <c r="AB28" i="3" s="1"/>
  <c r="W28" i="3"/>
  <c r="U28" i="3"/>
  <c r="N28" i="3"/>
  <c r="L28" i="3"/>
  <c r="J28" i="3"/>
  <c r="Y27" i="3"/>
  <c r="AB27" i="3" s="1"/>
  <c r="W27" i="3"/>
  <c r="U27" i="3"/>
  <c r="N27" i="3"/>
  <c r="L27" i="3"/>
  <c r="J27" i="3"/>
  <c r="Y15" i="3"/>
  <c r="AB15" i="3" s="1"/>
  <c r="W15" i="3"/>
  <c r="U15" i="3"/>
  <c r="N15" i="3"/>
  <c r="L15" i="3"/>
  <c r="J15" i="3"/>
  <c r="X10" i="7" l="1"/>
  <c r="AD27" i="3"/>
  <c r="AC27" i="3"/>
  <c r="AD15" i="3"/>
  <c r="AC15" i="3"/>
  <c r="AB31" i="4"/>
  <c r="AC28" i="3"/>
  <c r="AD28" i="3"/>
  <c r="AD31" i="3"/>
  <c r="AC31" i="3"/>
  <c r="X24" i="7"/>
  <c r="X28" i="2"/>
  <c r="X11" i="7"/>
  <c r="Y21" i="7"/>
  <c r="Y25" i="7"/>
  <c r="Y23" i="7"/>
  <c r="Y28" i="7"/>
  <c r="X16" i="7"/>
  <c r="Y30" i="7"/>
  <c r="X13" i="8"/>
  <c r="X21" i="8"/>
  <c r="Y18" i="7"/>
  <c r="J31" i="4"/>
  <c r="AC31" i="4" s="1"/>
  <c r="Y19" i="1"/>
  <c r="X25" i="1"/>
  <c r="X24" i="1"/>
  <c r="X19" i="7"/>
  <c r="X8" i="7"/>
  <c r="X7" i="7"/>
  <c r="Y24" i="8"/>
  <c r="X24" i="8"/>
  <c r="X32" i="8"/>
  <c r="Y39" i="8"/>
  <c r="X39" i="8"/>
  <c r="X30" i="8"/>
  <c r="Y30" i="8"/>
  <c r="Y25" i="8"/>
  <c r="X25" i="8"/>
  <c r="Y27" i="8"/>
  <c r="X27" i="8"/>
  <c r="Y22" i="8"/>
  <c r="X22" i="8"/>
  <c r="V24" i="6"/>
  <c r="Y24" i="6" s="1"/>
  <c r="T24" i="6"/>
  <c r="R24" i="6"/>
  <c r="K24" i="6"/>
  <c r="I24" i="6"/>
  <c r="G24" i="6"/>
  <c r="AA24" i="6" s="1"/>
  <c r="AD31" i="4" l="1"/>
  <c r="Z24" i="6"/>
  <c r="V33" i="6"/>
  <c r="Y33" i="6" s="1"/>
  <c r="T33" i="6"/>
  <c r="R33" i="6"/>
  <c r="K33" i="6"/>
  <c r="I33" i="6"/>
  <c r="G33" i="6"/>
  <c r="V26" i="6"/>
  <c r="Y26" i="6" s="1"/>
  <c r="T26" i="6"/>
  <c r="R26" i="6"/>
  <c r="K26" i="6"/>
  <c r="I26" i="6"/>
  <c r="G26" i="6"/>
  <c r="AA26" i="6" s="1"/>
  <c r="V22" i="6"/>
  <c r="Y22" i="6" s="1"/>
  <c r="T22" i="6"/>
  <c r="R22" i="6"/>
  <c r="K22" i="6"/>
  <c r="I22" i="6"/>
  <c r="G22" i="6"/>
  <c r="V27" i="6"/>
  <c r="Y27" i="6" s="1"/>
  <c r="T27" i="6"/>
  <c r="R27" i="6"/>
  <c r="K27" i="6"/>
  <c r="I27" i="6"/>
  <c r="G27" i="6"/>
  <c r="V21" i="6"/>
  <c r="Y21" i="6" s="1"/>
  <c r="T21" i="6"/>
  <c r="R21" i="6"/>
  <c r="K21" i="6"/>
  <c r="I21" i="6"/>
  <c r="G21" i="6"/>
  <c r="V25" i="6"/>
  <c r="Y25" i="6" s="1"/>
  <c r="T25" i="6"/>
  <c r="R25" i="6"/>
  <c r="K25" i="6"/>
  <c r="I25" i="6"/>
  <c r="G25" i="6"/>
  <c r="AA25" i="6" s="1"/>
  <c r="V32" i="6"/>
  <c r="Y32" i="6" s="1"/>
  <c r="T32" i="6"/>
  <c r="R32" i="6"/>
  <c r="K32" i="6"/>
  <c r="I32" i="6"/>
  <c r="G32" i="6"/>
  <c r="V31" i="6"/>
  <c r="Y31" i="6" s="1"/>
  <c r="T31" i="6"/>
  <c r="R31" i="6"/>
  <c r="K31" i="6"/>
  <c r="I31" i="6"/>
  <c r="G31" i="6"/>
  <c r="V14" i="6"/>
  <c r="Y14" i="6" s="1"/>
  <c r="T14" i="6"/>
  <c r="R14" i="6"/>
  <c r="K14" i="6"/>
  <c r="I14" i="6"/>
  <c r="G14" i="6"/>
  <c r="V30" i="6"/>
  <c r="Y30" i="6" s="1"/>
  <c r="T30" i="6"/>
  <c r="R30" i="6"/>
  <c r="K30" i="6"/>
  <c r="I30" i="6"/>
  <c r="G30" i="6"/>
  <c r="AA30" i="6" s="1"/>
  <c r="V19" i="6"/>
  <c r="Y19" i="6" s="1"/>
  <c r="T19" i="6"/>
  <c r="R19" i="6"/>
  <c r="K19" i="6"/>
  <c r="I19" i="6"/>
  <c r="G19" i="6"/>
  <c r="V18" i="6"/>
  <c r="Y18" i="6" s="1"/>
  <c r="T18" i="6"/>
  <c r="R18" i="6"/>
  <c r="K18" i="6"/>
  <c r="I18" i="6"/>
  <c r="G18" i="6"/>
  <c r="V3" i="6"/>
  <c r="Y3" i="6" s="1"/>
  <c r="T3" i="6"/>
  <c r="R3" i="6"/>
  <c r="K3" i="6"/>
  <c r="I3" i="6"/>
  <c r="G3" i="6"/>
  <c r="V25" i="5"/>
  <c r="Y25" i="5" s="1"/>
  <c r="T25" i="5"/>
  <c r="R25" i="5"/>
  <c r="K25" i="5"/>
  <c r="I25" i="5"/>
  <c r="G25" i="5"/>
  <c r="AA25" i="5" s="1"/>
  <c r="V9" i="5"/>
  <c r="Y9" i="5" s="1"/>
  <c r="T9" i="5"/>
  <c r="R9" i="5"/>
  <c r="K9" i="5"/>
  <c r="I9" i="5"/>
  <c r="G9" i="5"/>
  <c r="V15" i="5"/>
  <c r="Y15" i="5" s="1"/>
  <c r="T15" i="5"/>
  <c r="R15" i="5"/>
  <c r="K15" i="5"/>
  <c r="I15" i="5"/>
  <c r="G15" i="5"/>
  <c r="V18" i="5"/>
  <c r="Y18" i="5" s="1"/>
  <c r="T18" i="5"/>
  <c r="R18" i="5"/>
  <c r="K18" i="5"/>
  <c r="I18" i="5"/>
  <c r="G18" i="5"/>
  <c r="V13" i="5"/>
  <c r="Y13" i="5" s="1"/>
  <c r="T13" i="5"/>
  <c r="R13" i="5"/>
  <c r="K13" i="5"/>
  <c r="I13" i="5"/>
  <c r="G13" i="5"/>
  <c r="V4" i="5"/>
  <c r="Y4" i="5" s="1"/>
  <c r="T4" i="5"/>
  <c r="R4" i="5"/>
  <c r="K4" i="5"/>
  <c r="I4" i="5"/>
  <c r="G4" i="5"/>
  <c r="V24" i="5"/>
  <c r="Y24" i="5" s="1"/>
  <c r="T24" i="5"/>
  <c r="R24" i="5"/>
  <c r="K24" i="5"/>
  <c r="I24" i="5"/>
  <c r="G24" i="5"/>
  <c r="V14" i="5"/>
  <c r="Y14" i="5" s="1"/>
  <c r="T14" i="5"/>
  <c r="R14" i="5"/>
  <c r="K14" i="5"/>
  <c r="I14" i="5"/>
  <c r="G14" i="5"/>
  <c r="V12" i="5"/>
  <c r="Y12" i="5" s="1"/>
  <c r="T12" i="5"/>
  <c r="R12" i="5"/>
  <c r="K12" i="5"/>
  <c r="I12" i="5"/>
  <c r="G12" i="5"/>
  <c r="V8" i="5"/>
  <c r="Y8" i="5" s="1"/>
  <c r="T8" i="5"/>
  <c r="R8" i="5"/>
  <c r="K8" i="5"/>
  <c r="I8" i="5"/>
  <c r="G8" i="5"/>
  <c r="V7" i="5"/>
  <c r="Y7" i="5" s="1"/>
  <c r="T7" i="5"/>
  <c r="R7" i="5"/>
  <c r="K7" i="5"/>
  <c r="I7" i="5"/>
  <c r="G7" i="5"/>
  <c r="V6" i="5"/>
  <c r="Y6" i="5" s="1"/>
  <c r="T6" i="5"/>
  <c r="R6" i="5"/>
  <c r="K6" i="5"/>
  <c r="I6" i="5"/>
  <c r="G6" i="5"/>
  <c r="V23" i="5"/>
  <c r="Y23" i="5" s="1"/>
  <c r="T23" i="5"/>
  <c r="R23" i="5"/>
  <c r="K23" i="5"/>
  <c r="I23" i="5"/>
  <c r="G23" i="5"/>
  <c r="AA23" i="5" s="1"/>
  <c r="Y34" i="4"/>
  <c r="W34" i="4"/>
  <c r="U34" i="4"/>
  <c r="N34" i="4"/>
  <c r="L34" i="4"/>
  <c r="I34" i="4"/>
  <c r="G34" i="4"/>
  <c r="Y30" i="4"/>
  <c r="W30" i="4"/>
  <c r="U30" i="4"/>
  <c r="N30" i="4"/>
  <c r="L30" i="4"/>
  <c r="I30" i="4"/>
  <c r="G30" i="4"/>
  <c r="Y32" i="4"/>
  <c r="W32" i="4"/>
  <c r="U32" i="4"/>
  <c r="N32" i="4"/>
  <c r="L32" i="4"/>
  <c r="I32" i="4"/>
  <c r="G32" i="4"/>
  <c r="Y41" i="4"/>
  <c r="AB41" i="4" s="1"/>
  <c r="W41" i="4"/>
  <c r="U41" i="4"/>
  <c r="N41" i="4"/>
  <c r="L41" i="4"/>
  <c r="I41" i="4"/>
  <c r="G41" i="4"/>
  <c r="Y40" i="4"/>
  <c r="AB40" i="4" s="1"/>
  <c r="W40" i="4"/>
  <c r="U40" i="4"/>
  <c r="N40" i="4"/>
  <c r="L40" i="4"/>
  <c r="I40" i="4"/>
  <c r="G40" i="4"/>
  <c r="Y25" i="4"/>
  <c r="W25" i="4"/>
  <c r="U25" i="4"/>
  <c r="N25" i="4"/>
  <c r="L25" i="4"/>
  <c r="I25" i="4"/>
  <c r="G25" i="4"/>
  <c r="Y20" i="4"/>
  <c r="W20" i="4"/>
  <c r="U20" i="4"/>
  <c r="N20" i="4"/>
  <c r="L20" i="4"/>
  <c r="I20" i="4"/>
  <c r="G20" i="4"/>
  <c r="Y21" i="4"/>
  <c r="AB21" i="4" s="1"/>
  <c r="W21" i="4"/>
  <c r="U21" i="4"/>
  <c r="N21" i="4"/>
  <c r="L21" i="4"/>
  <c r="I21" i="4"/>
  <c r="G21" i="4"/>
  <c r="Y39" i="4"/>
  <c r="AB39" i="4" s="1"/>
  <c r="W39" i="4"/>
  <c r="U39" i="4"/>
  <c r="N39" i="4"/>
  <c r="L39" i="4"/>
  <c r="I39" i="4"/>
  <c r="G39" i="4"/>
  <c r="Y24" i="4"/>
  <c r="AB24" i="4" s="1"/>
  <c r="W24" i="4"/>
  <c r="U24" i="4"/>
  <c r="N24" i="4"/>
  <c r="L24" i="4"/>
  <c r="I24" i="4"/>
  <c r="G24" i="4"/>
  <c r="Y15" i="4"/>
  <c r="W15" i="4"/>
  <c r="U15" i="4"/>
  <c r="N15" i="4"/>
  <c r="L15" i="4"/>
  <c r="I15" i="4"/>
  <c r="G15" i="4"/>
  <c r="Y16" i="4"/>
  <c r="W16" i="4"/>
  <c r="U16" i="4"/>
  <c r="N16" i="4"/>
  <c r="L16" i="4"/>
  <c r="I16" i="4"/>
  <c r="G16" i="4"/>
  <c r="Y29" i="4"/>
  <c r="AB29" i="4" s="1"/>
  <c r="W29" i="4"/>
  <c r="U29" i="4"/>
  <c r="N29" i="4"/>
  <c r="L29" i="4"/>
  <c r="I29" i="4"/>
  <c r="G29" i="4"/>
  <c r="Y17" i="4"/>
  <c r="W17" i="4"/>
  <c r="U17" i="4"/>
  <c r="N17" i="4"/>
  <c r="L17" i="4"/>
  <c r="I17" i="4"/>
  <c r="G17" i="4"/>
  <c r="Y10" i="4"/>
  <c r="W10" i="4"/>
  <c r="U10" i="4"/>
  <c r="N10" i="4"/>
  <c r="L10" i="4"/>
  <c r="I10" i="4"/>
  <c r="G10" i="4"/>
  <c r="Y9" i="4"/>
  <c r="AB9" i="4" s="1"/>
  <c r="W9" i="4"/>
  <c r="U9" i="4"/>
  <c r="N9" i="4"/>
  <c r="L9" i="4"/>
  <c r="I9" i="4"/>
  <c r="G9" i="4"/>
  <c r="Y30" i="3"/>
  <c r="AB30" i="3" s="1"/>
  <c r="W30" i="3"/>
  <c r="U30" i="3"/>
  <c r="N30" i="3"/>
  <c r="L30" i="3"/>
  <c r="J30" i="3"/>
  <c r="Y26" i="3"/>
  <c r="AB26" i="3" s="1"/>
  <c r="W26" i="3"/>
  <c r="U26" i="3"/>
  <c r="N26" i="3"/>
  <c r="L26" i="3"/>
  <c r="J26" i="3"/>
  <c r="Y42" i="3"/>
  <c r="AB42" i="3" s="1"/>
  <c r="W42" i="3"/>
  <c r="U42" i="3"/>
  <c r="N42" i="3"/>
  <c r="L42" i="3"/>
  <c r="G42" i="3"/>
  <c r="J42" i="3" s="1"/>
  <c r="Y41" i="3"/>
  <c r="AB41" i="3" s="1"/>
  <c r="W41" i="3"/>
  <c r="U41" i="3"/>
  <c r="N41" i="3"/>
  <c r="L41" i="3"/>
  <c r="G41" i="3"/>
  <c r="J41" i="3" s="1"/>
  <c r="Y33" i="3"/>
  <c r="AB33" i="3" s="1"/>
  <c r="W33" i="3"/>
  <c r="U33" i="3"/>
  <c r="N33" i="3"/>
  <c r="L33" i="3"/>
  <c r="G33" i="3"/>
  <c r="J33" i="3" s="1"/>
  <c r="Y29" i="3"/>
  <c r="AB29" i="3" s="1"/>
  <c r="W29" i="3"/>
  <c r="U29" i="3"/>
  <c r="N29" i="3"/>
  <c r="L29" i="3"/>
  <c r="G29" i="3"/>
  <c r="J29" i="3" s="1"/>
  <c r="Y19" i="3"/>
  <c r="AB19" i="3" s="1"/>
  <c r="W19" i="3"/>
  <c r="U19" i="3"/>
  <c r="N19" i="3"/>
  <c r="L19" i="3"/>
  <c r="J19" i="3"/>
  <c r="Y40" i="3"/>
  <c r="AB40" i="3" s="1"/>
  <c r="W40" i="3"/>
  <c r="U40" i="3"/>
  <c r="N40" i="3"/>
  <c r="L40" i="3"/>
  <c r="G40" i="3"/>
  <c r="J40" i="3" s="1"/>
  <c r="Y25" i="3"/>
  <c r="AB25" i="3" s="1"/>
  <c r="W25" i="3"/>
  <c r="U25" i="3"/>
  <c r="N25" i="3"/>
  <c r="L25" i="3"/>
  <c r="J25" i="3"/>
  <c r="Y24" i="3"/>
  <c r="AB24" i="3" s="1"/>
  <c r="W24" i="3"/>
  <c r="U24" i="3"/>
  <c r="N24" i="3"/>
  <c r="L24" i="3"/>
  <c r="J24" i="3"/>
  <c r="Y23" i="3"/>
  <c r="AB23" i="3" s="1"/>
  <c r="W23" i="3"/>
  <c r="U23" i="3"/>
  <c r="N23" i="3"/>
  <c r="L23" i="3"/>
  <c r="J23" i="3"/>
  <c r="Y18" i="3"/>
  <c r="AB18" i="3" s="1"/>
  <c r="W18" i="3"/>
  <c r="U18" i="3"/>
  <c r="N18" i="3"/>
  <c r="L18" i="3"/>
  <c r="G18" i="3"/>
  <c r="J18" i="3" s="1"/>
  <c r="Y20" i="3"/>
  <c r="AB20" i="3" s="1"/>
  <c r="W20" i="3"/>
  <c r="U20" i="3"/>
  <c r="N20" i="3"/>
  <c r="L20" i="3"/>
  <c r="J20" i="3"/>
  <c r="Y14" i="3"/>
  <c r="AB14" i="3" s="1"/>
  <c r="W14" i="3"/>
  <c r="U14" i="3"/>
  <c r="N14" i="3"/>
  <c r="L14" i="3"/>
  <c r="J14" i="3"/>
  <c r="Y17" i="3"/>
  <c r="AB17" i="3" s="1"/>
  <c r="W17" i="3"/>
  <c r="U17" i="3"/>
  <c r="N17" i="3"/>
  <c r="L17" i="3"/>
  <c r="J17" i="3"/>
  <c r="Y16" i="3"/>
  <c r="AB16" i="3" s="1"/>
  <c r="W16" i="3"/>
  <c r="U16" i="3"/>
  <c r="N16" i="3"/>
  <c r="L16" i="3"/>
  <c r="J16" i="3"/>
  <c r="Y7" i="3"/>
  <c r="AB7" i="3" s="1"/>
  <c r="W7" i="3"/>
  <c r="U7" i="3"/>
  <c r="N7" i="3"/>
  <c r="L7" i="3"/>
  <c r="J7" i="3"/>
  <c r="W4" i="3"/>
  <c r="U4" i="3"/>
  <c r="N4" i="3"/>
  <c r="L4" i="3"/>
  <c r="G34" i="3"/>
  <c r="J34" i="3" s="1"/>
  <c r="J6" i="3"/>
  <c r="L6" i="3"/>
  <c r="N6" i="3"/>
  <c r="U6" i="3"/>
  <c r="W6" i="3"/>
  <c r="J3" i="3"/>
  <c r="L3" i="3"/>
  <c r="N3" i="3"/>
  <c r="U3" i="3"/>
  <c r="W3" i="3"/>
  <c r="J9" i="3"/>
  <c r="L9" i="3"/>
  <c r="N9" i="3"/>
  <c r="U9" i="3"/>
  <c r="W9" i="3"/>
  <c r="J5" i="3"/>
  <c r="L5" i="3"/>
  <c r="N5" i="3"/>
  <c r="U5" i="3"/>
  <c r="W5" i="3"/>
  <c r="L34" i="3"/>
  <c r="N34" i="3"/>
  <c r="U34" i="3"/>
  <c r="W34" i="3"/>
  <c r="J11" i="3"/>
  <c r="L11" i="3"/>
  <c r="N11" i="3"/>
  <c r="U11" i="3"/>
  <c r="W11" i="3"/>
  <c r="J10" i="3"/>
  <c r="L10" i="3"/>
  <c r="N10" i="3"/>
  <c r="U10" i="3"/>
  <c r="W10" i="3"/>
  <c r="J8" i="3"/>
  <c r="L8" i="3"/>
  <c r="N8" i="3"/>
  <c r="U8" i="3"/>
  <c r="W8" i="3"/>
  <c r="G35" i="3"/>
  <c r="J35" i="3" s="1"/>
  <c r="L35" i="3"/>
  <c r="N35" i="3"/>
  <c r="U35" i="3"/>
  <c r="W35" i="3"/>
  <c r="J13" i="3"/>
  <c r="L13" i="3"/>
  <c r="N13" i="3"/>
  <c r="U13" i="3"/>
  <c r="W13" i="3"/>
  <c r="G36" i="3"/>
  <c r="J36" i="3" s="1"/>
  <c r="L36" i="3"/>
  <c r="N36" i="3"/>
  <c r="U36" i="3"/>
  <c r="W36" i="3"/>
  <c r="J12" i="3"/>
  <c r="L12" i="3"/>
  <c r="N12" i="3"/>
  <c r="U12" i="3"/>
  <c r="W12" i="3"/>
  <c r="J21" i="3"/>
  <c r="L21" i="3"/>
  <c r="N21" i="3"/>
  <c r="U21" i="3"/>
  <c r="W21" i="3"/>
  <c r="J22" i="3"/>
  <c r="L22" i="3"/>
  <c r="N22" i="3"/>
  <c r="U22" i="3"/>
  <c r="W22" i="3"/>
  <c r="G37" i="3"/>
  <c r="J37" i="3" s="1"/>
  <c r="L37" i="3"/>
  <c r="N37" i="3"/>
  <c r="U37" i="3"/>
  <c r="W37" i="3"/>
  <c r="G38" i="3"/>
  <c r="J38" i="3" s="1"/>
  <c r="L38" i="3"/>
  <c r="N38" i="3"/>
  <c r="U38" i="3"/>
  <c r="W38" i="3"/>
  <c r="G39" i="3"/>
  <c r="J39" i="3" s="1"/>
  <c r="L39" i="3"/>
  <c r="N39" i="3"/>
  <c r="U39" i="3"/>
  <c r="W39" i="3"/>
  <c r="W39" i="2"/>
  <c r="W30" i="2"/>
  <c r="W37" i="2"/>
  <c r="W26" i="2"/>
  <c r="W31" i="2"/>
  <c r="W24" i="2"/>
  <c r="W29" i="2"/>
  <c r="W19" i="2"/>
  <c r="W15" i="2"/>
  <c r="W16" i="2"/>
  <c r="W13" i="2"/>
  <c r="W12" i="2"/>
  <c r="W14" i="2"/>
  <c r="W10" i="2"/>
  <c r="W7" i="2"/>
  <c r="W8" i="2"/>
  <c r="W4" i="2"/>
  <c r="U39" i="2"/>
  <c r="U30" i="2"/>
  <c r="U37" i="2"/>
  <c r="U26" i="2"/>
  <c r="U31" i="2"/>
  <c r="U24" i="2"/>
  <c r="U29" i="2"/>
  <c r="U19" i="2"/>
  <c r="U15" i="2"/>
  <c r="U16" i="2"/>
  <c r="U13" i="2"/>
  <c r="U12" i="2"/>
  <c r="U14" i="2"/>
  <c r="U10" i="2"/>
  <c r="U7" i="2"/>
  <c r="U8" i="2"/>
  <c r="U4" i="2"/>
  <c r="S39" i="2"/>
  <c r="S30" i="2"/>
  <c r="S37" i="2"/>
  <c r="S26" i="2"/>
  <c r="S31" i="2"/>
  <c r="S24" i="2"/>
  <c r="S29" i="2"/>
  <c r="S19" i="2"/>
  <c r="S15" i="2"/>
  <c r="S16" i="2"/>
  <c r="S13" i="2"/>
  <c r="S12" i="2"/>
  <c r="S14" i="2"/>
  <c r="S10" i="2"/>
  <c r="S7" i="2"/>
  <c r="S8" i="2"/>
  <c r="S4" i="2"/>
  <c r="Q39" i="2"/>
  <c r="Q30" i="2"/>
  <c r="Q37" i="2"/>
  <c r="Q26" i="2"/>
  <c r="Q31" i="2"/>
  <c r="Q24" i="2"/>
  <c r="Q29" i="2"/>
  <c r="Q19" i="2"/>
  <c r="Q15" i="2"/>
  <c r="Q16" i="2"/>
  <c r="Q13" i="2"/>
  <c r="Q12" i="2"/>
  <c r="Q14" i="2"/>
  <c r="Q10" i="2"/>
  <c r="Q7" i="2"/>
  <c r="Q8" i="2"/>
  <c r="Q4" i="2"/>
  <c r="W20" i="1"/>
  <c r="W26" i="1"/>
  <c r="W21" i="1"/>
  <c r="W16" i="1"/>
  <c r="W23" i="1"/>
  <c r="W9" i="1"/>
  <c r="W14" i="1"/>
  <c r="W6" i="1"/>
  <c r="W7" i="1"/>
  <c r="W5" i="1"/>
  <c r="U20" i="1"/>
  <c r="U26" i="1"/>
  <c r="U21" i="1"/>
  <c r="U16" i="1"/>
  <c r="U23" i="1"/>
  <c r="U9" i="1"/>
  <c r="U14" i="1"/>
  <c r="U6" i="1"/>
  <c r="U7" i="1"/>
  <c r="U5" i="1"/>
  <c r="S20" i="1"/>
  <c r="S26" i="1"/>
  <c r="S21" i="1"/>
  <c r="S16" i="1"/>
  <c r="S23" i="1"/>
  <c r="S9" i="1"/>
  <c r="S14" i="1"/>
  <c r="S6" i="1"/>
  <c r="S7" i="1"/>
  <c r="S5" i="1"/>
  <c r="Q20" i="1"/>
  <c r="Q26" i="1"/>
  <c r="Q21" i="1"/>
  <c r="Q16" i="1"/>
  <c r="Q23" i="1"/>
  <c r="Q9" i="1"/>
  <c r="Q14" i="1"/>
  <c r="Q6" i="1"/>
  <c r="Q7" i="1"/>
  <c r="Q5" i="1"/>
  <c r="AA3" i="6" l="1"/>
  <c r="AA14" i="6"/>
  <c r="AA21" i="6"/>
  <c r="AA33" i="6"/>
  <c r="AD7" i="3"/>
  <c r="AA19" i="6"/>
  <c r="AA32" i="6"/>
  <c r="AA22" i="6"/>
  <c r="AA18" i="6"/>
  <c r="AA31" i="6"/>
  <c r="AA27" i="6"/>
  <c r="AC42" i="3"/>
  <c r="AD42" i="3"/>
  <c r="AC33" i="3"/>
  <c r="AD33" i="3"/>
  <c r="AC4" i="3"/>
  <c r="AD4" i="3"/>
  <c r="AD23" i="3"/>
  <c r="AC23" i="3"/>
  <c r="AC41" i="3"/>
  <c r="AD41" i="3"/>
  <c r="AD26" i="3"/>
  <c r="AC26" i="3"/>
  <c r="AD40" i="3"/>
  <c r="AC40" i="3"/>
  <c r="Z8" i="5"/>
  <c r="AA14" i="5"/>
  <c r="Z14" i="5"/>
  <c r="AA8" i="5"/>
  <c r="Z24" i="5"/>
  <c r="AA24" i="5"/>
  <c r="Z23" i="5"/>
  <c r="Z25" i="5"/>
  <c r="AB32" i="4"/>
  <c r="AB34" i="4"/>
  <c r="AB25" i="4"/>
  <c r="AB30" i="4"/>
  <c r="AD30" i="4" s="1"/>
  <c r="AB17" i="4"/>
  <c r="AB16" i="4"/>
  <c r="AB20" i="4"/>
  <c r="AB15" i="4"/>
  <c r="AB10" i="4"/>
  <c r="AC30" i="3"/>
  <c r="AD30" i="3"/>
  <c r="AC29" i="3"/>
  <c r="AD29" i="3"/>
  <c r="AC24" i="3"/>
  <c r="AD24" i="3"/>
  <c r="AC25" i="3"/>
  <c r="AD25" i="3"/>
  <c r="AD14" i="3"/>
  <c r="AC14" i="3"/>
  <c r="AD20" i="3"/>
  <c r="AC20" i="3"/>
  <c r="AC18" i="3"/>
  <c r="AD18" i="3"/>
  <c r="AD16" i="3"/>
  <c r="AC16" i="3"/>
  <c r="AC7" i="3"/>
  <c r="AD19" i="3"/>
  <c r="AC19" i="3"/>
  <c r="AC17" i="3"/>
  <c r="AD17" i="3"/>
  <c r="Z3" i="6"/>
  <c r="Z15" i="5"/>
  <c r="AA15" i="5"/>
  <c r="Z18" i="5"/>
  <c r="AA18" i="5"/>
  <c r="Z13" i="5"/>
  <c r="AA13" i="5"/>
  <c r="Z12" i="5"/>
  <c r="AA12" i="5"/>
  <c r="Z9" i="5"/>
  <c r="AA9" i="5"/>
  <c r="AA4" i="5"/>
  <c r="Z4" i="5"/>
  <c r="AA6" i="5"/>
  <c r="Z6" i="5"/>
  <c r="Z7" i="5"/>
  <c r="AA7" i="5"/>
  <c r="Z32" i="6"/>
  <c r="Z33" i="6"/>
  <c r="Z18" i="6"/>
  <c r="Z30" i="6"/>
  <c r="Z31" i="6"/>
  <c r="Z22" i="6"/>
  <c r="Z27" i="6"/>
  <c r="Z26" i="6"/>
  <c r="Z21" i="6"/>
  <c r="Z19" i="6"/>
  <c r="Z25" i="6"/>
  <c r="Z14" i="6"/>
  <c r="X31" i="2"/>
  <c r="J39" i="4"/>
  <c r="J29" i="4"/>
  <c r="Y16" i="1"/>
  <c r="X29" i="2"/>
  <c r="Y20" i="1"/>
  <c r="Y14" i="1"/>
  <c r="X8" i="2"/>
  <c r="X7" i="2"/>
  <c r="X13" i="2"/>
  <c r="X39" i="2"/>
  <c r="J40" i="4"/>
  <c r="AC40" i="4" s="1"/>
  <c r="J34" i="4"/>
  <c r="AC34" i="4" s="1"/>
  <c r="X12" i="2"/>
  <c r="X19" i="2"/>
  <c r="Y37" i="2"/>
  <c r="Y14" i="2"/>
  <c r="Y15" i="2"/>
  <c r="Y24" i="2"/>
  <c r="Y4" i="2"/>
  <c r="X10" i="2"/>
  <c r="X16" i="2"/>
  <c r="X26" i="2"/>
  <c r="X30" i="2"/>
  <c r="Y7" i="1"/>
  <c r="Y23" i="1"/>
  <c r="Y6" i="1"/>
  <c r="Y26" i="1"/>
  <c r="Y5" i="1"/>
  <c r="Y9" i="1"/>
  <c r="Y21" i="1"/>
  <c r="X5" i="1"/>
  <c r="X9" i="1"/>
  <c r="X21" i="1"/>
  <c r="X4" i="2"/>
  <c r="X14" i="2"/>
  <c r="X15" i="2"/>
  <c r="X24" i="2"/>
  <c r="X37" i="2"/>
  <c r="Y10" i="2"/>
  <c r="Y16" i="2"/>
  <c r="X14" i="1"/>
  <c r="X16" i="1"/>
  <c r="Y7" i="2"/>
  <c r="Y13" i="2"/>
  <c r="Y29" i="2"/>
  <c r="Y31" i="2"/>
  <c r="Y30" i="2"/>
  <c r="J17" i="4"/>
  <c r="AC17" i="4" s="1"/>
  <c r="J25" i="4"/>
  <c r="AC25" i="4" s="1"/>
  <c r="X6" i="1"/>
  <c r="X20" i="1"/>
  <c r="Y8" i="2"/>
  <c r="Y12" i="2"/>
  <c r="Y19" i="2"/>
  <c r="Y39" i="2"/>
  <c r="X7" i="1"/>
  <c r="X23" i="1"/>
  <c r="X26" i="1"/>
  <c r="J21" i="4"/>
  <c r="J10" i="4"/>
  <c r="AC10" i="4" s="1"/>
  <c r="J32" i="4"/>
  <c r="AC32" i="4" s="1"/>
  <c r="J15" i="4"/>
  <c r="AC15" i="4" s="1"/>
  <c r="J41" i="4"/>
  <c r="J24" i="4"/>
  <c r="AC24" i="4" s="1"/>
  <c r="J9" i="4"/>
  <c r="AD9" i="4" s="1"/>
  <c r="J16" i="4"/>
  <c r="AC16" i="4" s="1"/>
  <c r="J20" i="4"/>
  <c r="AC20" i="4" s="1"/>
  <c r="J30" i="4"/>
  <c r="AC30" i="4" s="1"/>
  <c r="Y26" i="2"/>
  <c r="U5" i="4"/>
  <c r="W28" i="8"/>
  <c r="U28" i="8"/>
  <c r="S28" i="8"/>
  <c r="Q28" i="8"/>
  <c r="G28" i="8"/>
  <c r="J28" i="8" s="1"/>
  <c r="V8" i="6"/>
  <c r="Y8" i="6" s="1"/>
  <c r="T8" i="6"/>
  <c r="R8" i="6"/>
  <c r="K8" i="6"/>
  <c r="I8" i="6"/>
  <c r="G8" i="6"/>
  <c r="V9" i="6"/>
  <c r="Y9" i="6" s="1"/>
  <c r="T9" i="6"/>
  <c r="R9" i="6"/>
  <c r="K9" i="6"/>
  <c r="I9" i="6"/>
  <c r="G9" i="6"/>
  <c r="I15" i="6"/>
  <c r="W21" i="2"/>
  <c r="U21" i="2"/>
  <c r="S21" i="2"/>
  <c r="Q21" i="2"/>
  <c r="V11" i="6"/>
  <c r="Y11" i="6" s="1"/>
  <c r="T11" i="6"/>
  <c r="R11" i="6"/>
  <c r="K11" i="6"/>
  <c r="I11" i="6"/>
  <c r="G11" i="6"/>
  <c r="V16" i="5"/>
  <c r="Y16" i="5" s="1"/>
  <c r="T16" i="5"/>
  <c r="R16" i="5"/>
  <c r="K16" i="5"/>
  <c r="I16" i="5"/>
  <c r="G16" i="5"/>
  <c r="W34" i="2"/>
  <c r="U34" i="2"/>
  <c r="S34" i="2"/>
  <c r="Q34" i="2"/>
  <c r="W17" i="8"/>
  <c r="U17" i="8"/>
  <c r="S17" i="8"/>
  <c r="Q17" i="8"/>
  <c r="G17" i="8"/>
  <c r="J17" i="8" s="1"/>
  <c r="W23" i="8"/>
  <c r="U23" i="8"/>
  <c r="S23" i="8"/>
  <c r="Q23" i="8"/>
  <c r="G23" i="8"/>
  <c r="J23" i="8" s="1"/>
  <c r="W18" i="8"/>
  <c r="U18" i="8"/>
  <c r="S18" i="8"/>
  <c r="Q18" i="8"/>
  <c r="G18" i="8"/>
  <c r="J18" i="8" s="1"/>
  <c r="W14" i="8"/>
  <c r="U14" i="8"/>
  <c r="S14" i="8"/>
  <c r="Q14" i="8"/>
  <c r="G14" i="8"/>
  <c r="J14" i="8" s="1"/>
  <c r="Y39" i="3"/>
  <c r="AB39" i="3" s="1"/>
  <c r="AD39" i="3" s="1"/>
  <c r="V19" i="5"/>
  <c r="Y19" i="5" s="1"/>
  <c r="T19" i="5"/>
  <c r="R19" i="5"/>
  <c r="K19" i="5"/>
  <c r="I19" i="5"/>
  <c r="G19" i="5"/>
  <c r="V21" i="5"/>
  <c r="Y21" i="5" s="1"/>
  <c r="T21" i="5"/>
  <c r="R21" i="5"/>
  <c r="K21" i="5"/>
  <c r="I21" i="5"/>
  <c r="G21" i="5"/>
  <c r="V10" i="5"/>
  <c r="Y10" i="5" s="1"/>
  <c r="T10" i="5"/>
  <c r="R10" i="5"/>
  <c r="K10" i="5"/>
  <c r="I10" i="5"/>
  <c r="G10" i="5"/>
  <c r="Y18" i="4"/>
  <c r="W18" i="4"/>
  <c r="U18" i="4"/>
  <c r="N18" i="4"/>
  <c r="L18" i="4"/>
  <c r="I18" i="4"/>
  <c r="G18" i="4"/>
  <c r="Y5" i="4"/>
  <c r="AB5" i="4" s="1"/>
  <c r="W5" i="4"/>
  <c r="N5" i="4"/>
  <c r="L5" i="4"/>
  <c r="I5" i="4"/>
  <c r="G5" i="4"/>
  <c r="I27" i="4"/>
  <c r="I23" i="4"/>
  <c r="I7" i="4"/>
  <c r="I33" i="4"/>
  <c r="I19" i="4"/>
  <c r="I22" i="4"/>
  <c r="I38" i="4"/>
  <c r="I28" i="4"/>
  <c r="I14" i="4"/>
  <c r="I26" i="4"/>
  <c r="I12" i="4"/>
  <c r="I37" i="4"/>
  <c r="I8" i="4"/>
  <c r="I36" i="4"/>
  <c r="I11" i="4"/>
  <c r="I13" i="4"/>
  <c r="I6" i="4"/>
  <c r="I4" i="4"/>
  <c r="I3" i="4"/>
  <c r="I35" i="4"/>
  <c r="G27" i="4"/>
  <c r="G23" i="4"/>
  <c r="G7" i="4"/>
  <c r="G33" i="4"/>
  <c r="G19" i="4"/>
  <c r="G22" i="4"/>
  <c r="G38" i="4"/>
  <c r="G28" i="4"/>
  <c r="G14" i="4"/>
  <c r="G26" i="4"/>
  <c r="G12" i="4"/>
  <c r="G37" i="4"/>
  <c r="G8" i="4"/>
  <c r="G36" i="4"/>
  <c r="G11" i="4"/>
  <c r="G13" i="4"/>
  <c r="G6" i="4"/>
  <c r="G4" i="4"/>
  <c r="G3" i="4"/>
  <c r="G35" i="4"/>
  <c r="Y3" i="3"/>
  <c r="AB3" i="3" s="1"/>
  <c r="W25" i="2"/>
  <c r="U25" i="2"/>
  <c r="S25" i="2"/>
  <c r="Q25" i="2"/>
  <c r="W38" i="2"/>
  <c r="U38" i="2"/>
  <c r="S38" i="2"/>
  <c r="Q38" i="2"/>
  <c r="W27" i="2"/>
  <c r="U27" i="2"/>
  <c r="S27" i="2"/>
  <c r="Q27" i="2"/>
  <c r="W6" i="2"/>
  <c r="U6" i="2"/>
  <c r="S6" i="2"/>
  <c r="Q6" i="2"/>
  <c r="W13" i="1"/>
  <c r="U13" i="1"/>
  <c r="S13" i="1"/>
  <c r="Q13" i="1"/>
  <c r="W4" i="1"/>
  <c r="U4" i="1"/>
  <c r="S4" i="1"/>
  <c r="Q4" i="1"/>
  <c r="W37" i="7"/>
  <c r="U37" i="7"/>
  <c r="S37" i="7"/>
  <c r="Q37" i="7"/>
  <c r="W12" i="7"/>
  <c r="U12" i="7"/>
  <c r="S12" i="7"/>
  <c r="Q12" i="7"/>
  <c r="W15" i="7"/>
  <c r="U15" i="7"/>
  <c r="S15" i="7"/>
  <c r="Q15" i="7"/>
  <c r="W6" i="7"/>
  <c r="U6" i="7"/>
  <c r="S6" i="7"/>
  <c r="Q6" i="7"/>
  <c r="W9" i="7"/>
  <c r="U9" i="7"/>
  <c r="S9" i="7"/>
  <c r="Q9" i="7"/>
  <c r="W4" i="7"/>
  <c r="U4" i="7"/>
  <c r="S4" i="7"/>
  <c r="Q4" i="7"/>
  <c r="W3" i="7"/>
  <c r="U3" i="7"/>
  <c r="S3" i="7"/>
  <c r="Q3" i="7"/>
  <c r="W5" i="7"/>
  <c r="U5" i="7"/>
  <c r="S5" i="7"/>
  <c r="Q5" i="7"/>
  <c r="W15" i="8"/>
  <c r="U15" i="8"/>
  <c r="S15" i="8"/>
  <c r="Q15" i="8"/>
  <c r="G15" i="8"/>
  <c r="J15" i="8" s="1"/>
  <c r="W20" i="8"/>
  <c r="U20" i="8"/>
  <c r="S20" i="8"/>
  <c r="Q20" i="8"/>
  <c r="G20" i="8"/>
  <c r="J20" i="8" s="1"/>
  <c r="W5" i="8"/>
  <c r="U5" i="8"/>
  <c r="S5" i="8"/>
  <c r="Q5" i="8"/>
  <c r="G5" i="8"/>
  <c r="J5" i="8" s="1"/>
  <c r="W34" i="8"/>
  <c r="U34" i="8"/>
  <c r="S34" i="8"/>
  <c r="Q34" i="8"/>
  <c r="G34" i="8"/>
  <c r="J34" i="8" s="1"/>
  <c r="W8" i="8"/>
  <c r="U8" i="8"/>
  <c r="S8" i="8"/>
  <c r="Q8" i="8"/>
  <c r="G8" i="8"/>
  <c r="J8" i="8" s="1"/>
  <c r="W9" i="8"/>
  <c r="U9" i="8"/>
  <c r="S9" i="8"/>
  <c r="Q9" i="8"/>
  <c r="G9" i="8"/>
  <c r="J9" i="8" s="1"/>
  <c r="W10" i="8"/>
  <c r="U10" i="8"/>
  <c r="S10" i="8"/>
  <c r="Q10" i="8"/>
  <c r="G10" i="8"/>
  <c r="J10" i="8" s="1"/>
  <c r="W18" i="2"/>
  <c r="U18" i="2"/>
  <c r="S18" i="2"/>
  <c r="Q18" i="2"/>
  <c r="W32" i="2"/>
  <c r="U32" i="2"/>
  <c r="S32" i="2"/>
  <c r="Q32" i="2"/>
  <c r="W23" i="2"/>
  <c r="U23" i="2"/>
  <c r="S23" i="2"/>
  <c r="Q23" i="2"/>
  <c r="W9" i="2"/>
  <c r="U9" i="2"/>
  <c r="S9" i="2"/>
  <c r="Q9" i="2"/>
  <c r="W11" i="2"/>
  <c r="U11" i="2"/>
  <c r="S11" i="2"/>
  <c r="Q11" i="2"/>
  <c r="W20" i="2"/>
  <c r="U20" i="2"/>
  <c r="S20" i="2"/>
  <c r="Q20" i="2"/>
  <c r="W22" i="2"/>
  <c r="U22" i="2"/>
  <c r="S22" i="2"/>
  <c r="Q22" i="2"/>
  <c r="W5" i="2"/>
  <c r="U5" i="2"/>
  <c r="S5" i="2"/>
  <c r="Q5" i="2"/>
  <c r="W17" i="2"/>
  <c r="U17" i="2"/>
  <c r="S17" i="2"/>
  <c r="Q17" i="2"/>
  <c r="W3" i="2"/>
  <c r="U3" i="2"/>
  <c r="S3" i="2"/>
  <c r="Q3" i="2"/>
  <c r="AD25" i="4" l="1"/>
  <c r="AA11" i="6"/>
  <c r="AA8" i="6"/>
  <c r="AA9" i="6"/>
  <c r="AC21" i="4"/>
  <c r="AD21" i="4"/>
  <c r="AD29" i="4"/>
  <c r="AC29" i="4"/>
  <c r="AD20" i="4"/>
  <c r="AC39" i="4"/>
  <c r="AD39" i="4"/>
  <c r="AD34" i="4"/>
  <c r="AD16" i="4"/>
  <c r="AD41" i="4"/>
  <c r="AC41" i="4"/>
  <c r="AD32" i="4"/>
  <c r="AD10" i="4"/>
  <c r="AD17" i="4"/>
  <c r="AD24" i="4"/>
  <c r="AD15" i="4"/>
  <c r="AD40" i="4"/>
  <c r="AC39" i="3"/>
  <c r="Z16" i="5"/>
  <c r="AA16" i="5"/>
  <c r="Z21" i="5"/>
  <c r="AA21" i="5"/>
  <c r="AB18" i="4"/>
  <c r="AC3" i="3"/>
  <c r="AD3" i="3"/>
  <c r="Z19" i="5"/>
  <c r="AA19" i="5"/>
  <c r="Z10" i="5"/>
  <c r="AA10" i="5"/>
  <c r="Z9" i="6"/>
  <c r="Z11" i="6"/>
  <c r="Z8" i="6"/>
  <c r="AC9" i="4"/>
  <c r="X34" i="8"/>
  <c r="Y34" i="8"/>
  <c r="X23" i="8"/>
  <c r="Y23" i="8"/>
  <c r="X28" i="8"/>
  <c r="Y28" i="8"/>
  <c r="Y18" i="8"/>
  <c r="X18" i="8"/>
  <c r="X20" i="8"/>
  <c r="Y20" i="8"/>
  <c r="Y9" i="8"/>
  <c r="X9" i="8"/>
  <c r="X14" i="8"/>
  <c r="Y14" i="8"/>
  <c r="Y17" i="8"/>
  <c r="X17" i="8"/>
  <c r="Y15" i="8"/>
  <c r="X15" i="8"/>
  <c r="X10" i="8"/>
  <c r="Y10" i="8"/>
  <c r="Y5" i="8"/>
  <c r="X5" i="8"/>
  <c r="X8" i="8"/>
  <c r="Y8" i="8"/>
  <c r="Y21" i="2"/>
  <c r="X21" i="2"/>
  <c r="Y34" i="2"/>
  <c r="X27" i="2"/>
  <c r="X34" i="2"/>
  <c r="J13" i="4"/>
  <c r="J28" i="4"/>
  <c r="Y5" i="2"/>
  <c r="Y15" i="7"/>
  <c r="Y4" i="7"/>
  <c r="J12" i="4"/>
  <c r="J7" i="4"/>
  <c r="J38" i="4"/>
  <c r="J3" i="4"/>
  <c r="J26" i="4"/>
  <c r="J22" i="4"/>
  <c r="J27" i="4"/>
  <c r="J33" i="4"/>
  <c r="J23" i="4"/>
  <c r="J19" i="4"/>
  <c r="J18" i="4"/>
  <c r="AC18" i="4" s="1"/>
  <c r="J37" i="4"/>
  <c r="J14" i="4"/>
  <c r="J36" i="4"/>
  <c r="J11" i="4"/>
  <c r="J8" i="4"/>
  <c r="J5" i="4"/>
  <c r="AD5" i="4" s="1"/>
  <c r="J6" i="4"/>
  <c r="J4" i="4"/>
  <c r="J35" i="4"/>
  <c r="Y6" i="2"/>
  <c r="Y25" i="2"/>
  <c r="Y9" i="2"/>
  <c r="Y23" i="2"/>
  <c r="Y18" i="2"/>
  <c r="X38" i="2"/>
  <c r="Y32" i="2"/>
  <c r="X25" i="2"/>
  <c r="Y38" i="2"/>
  <c r="Y27" i="2"/>
  <c r="X6" i="2"/>
  <c r="Y13" i="1"/>
  <c r="Y4" i="1"/>
  <c r="X4" i="1"/>
  <c r="X13" i="1"/>
  <c r="Y12" i="7"/>
  <c r="Y3" i="7"/>
  <c r="Y37" i="7"/>
  <c r="Y6" i="7"/>
  <c r="Y5" i="7"/>
  <c r="Y9" i="7"/>
  <c r="X37" i="7"/>
  <c r="X6" i="7"/>
  <c r="X15" i="7"/>
  <c r="X12" i="7"/>
  <c r="X3" i="7"/>
  <c r="X4" i="7"/>
  <c r="X9" i="7"/>
  <c r="X5" i="7"/>
  <c r="Y3" i="2"/>
  <c r="Y22" i="2"/>
  <c r="Y11" i="2"/>
  <c r="Y17" i="2"/>
  <c r="Y20" i="2"/>
  <c r="X18" i="2"/>
  <c r="X3" i="2"/>
  <c r="X17" i="2"/>
  <c r="X5" i="2"/>
  <c r="X22" i="2"/>
  <c r="X20" i="2"/>
  <c r="X11" i="2"/>
  <c r="X9" i="2"/>
  <c r="X23" i="2"/>
  <c r="X32" i="2"/>
  <c r="AD18" i="4" l="1"/>
  <c r="AC5" i="4"/>
  <c r="Y27" i="4"/>
  <c r="W27" i="4"/>
  <c r="U27" i="4"/>
  <c r="N27" i="4"/>
  <c r="L27" i="4"/>
  <c r="Y23" i="4"/>
  <c r="W23" i="4"/>
  <c r="U23" i="4"/>
  <c r="N23" i="4"/>
  <c r="L23" i="4"/>
  <c r="Y7" i="4"/>
  <c r="AB7" i="4" s="1"/>
  <c r="W7" i="4"/>
  <c r="U7" i="4"/>
  <c r="N7" i="4"/>
  <c r="L7" i="4"/>
  <c r="Y33" i="4"/>
  <c r="W33" i="4"/>
  <c r="U33" i="4"/>
  <c r="N33" i="4"/>
  <c r="L33" i="4"/>
  <c r="Y19" i="4"/>
  <c r="W19" i="4"/>
  <c r="U19" i="4"/>
  <c r="N19" i="4"/>
  <c r="L19" i="4"/>
  <c r="Y22" i="4"/>
  <c r="W22" i="4"/>
  <c r="U22" i="4"/>
  <c r="N22" i="4"/>
  <c r="L22" i="4"/>
  <c r="Y38" i="4"/>
  <c r="AB38" i="4" s="1"/>
  <c r="W38" i="4"/>
  <c r="U38" i="4"/>
  <c r="N38" i="4"/>
  <c r="L38" i="4"/>
  <c r="AC38" i="4" s="1"/>
  <c r="Y28" i="4"/>
  <c r="AB28" i="4" s="1"/>
  <c r="W28" i="4"/>
  <c r="U28" i="4"/>
  <c r="N28" i="4"/>
  <c r="L28" i="4"/>
  <c r="Y14" i="4"/>
  <c r="AB14" i="4" s="1"/>
  <c r="W14" i="4"/>
  <c r="U14" i="4"/>
  <c r="N14" i="4"/>
  <c r="L14" i="4"/>
  <c r="Y26" i="4"/>
  <c r="W26" i="4"/>
  <c r="U26" i="4"/>
  <c r="N26" i="4"/>
  <c r="L26" i="4"/>
  <c r="Y12" i="4"/>
  <c r="AB12" i="4" s="1"/>
  <c r="W12" i="4"/>
  <c r="U12" i="4"/>
  <c r="N12" i="4"/>
  <c r="L12" i="4"/>
  <c r="Y37" i="4"/>
  <c r="AB37" i="4" s="1"/>
  <c r="W37" i="4"/>
  <c r="U37" i="4"/>
  <c r="N37" i="4"/>
  <c r="L37" i="4"/>
  <c r="Y8" i="4"/>
  <c r="AB8" i="4" s="1"/>
  <c r="W8" i="4"/>
  <c r="U8" i="4"/>
  <c r="N8" i="4"/>
  <c r="L8" i="4"/>
  <c r="Y36" i="4"/>
  <c r="AB36" i="4" s="1"/>
  <c r="W36" i="4"/>
  <c r="U36" i="4"/>
  <c r="N36" i="4"/>
  <c r="L36" i="4"/>
  <c r="Y11" i="4"/>
  <c r="AB11" i="4" s="1"/>
  <c r="W11" i="4"/>
  <c r="U11" i="4"/>
  <c r="N11" i="4"/>
  <c r="L11" i="4"/>
  <c r="Y13" i="4"/>
  <c r="AB13" i="4" s="1"/>
  <c r="W13" i="4"/>
  <c r="U13" i="4"/>
  <c r="N13" i="4"/>
  <c r="L13" i="4"/>
  <c r="Y6" i="4"/>
  <c r="AB6" i="4" s="1"/>
  <c r="W6" i="4"/>
  <c r="U6" i="4"/>
  <c r="N6" i="4"/>
  <c r="L6" i="4"/>
  <c r="Y4" i="4"/>
  <c r="AB4" i="4" s="1"/>
  <c r="W4" i="4"/>
  <c r="U4" i="4"/>
  <c r="N4" i="4"/>
  <c r="L4" i="4"/>
  <c r="Y3" i="4"/>
  <c r="AB3" i="4" s="1"/>
  <c r="W3" i="4"/>
  <c r="U3" i="4"/>
  <c r="N3" i="4"/>
  <c r="L3" i="4"/>
  <c r="Y35" i="4"/>
  <c r="AB35" i="4" s="1"/>
  <c r="W35" i="4"/>
  <c r="U35" i="4"/>
  <c r="N35" i="4"/>
  <c r="L35" i="4"/>
  <c r="V13" i="6"/>
  <c r="Y13" i="6" s="1"/>
  <c r="T13" i="6"/>
  <c r="R13" i="6"/>
  <c r="K13" i="6"/>
  <c r="I13" i="6"/>
  <c r="G13" i="6"/>
  <c r="V16" i="6"/>
  <c r="Y16" i="6" s="1"/>
  <c r="T16" i="6"/>
  <c r="R16" i="6"/>
  <c r="K16" i="6"/>
  <c r="I16" i="6"/>
  <c r="G16" i="6"/>
  <c r="V23" i="6"/>
  <c r="Y23" i="6" s="1"/>
  <c r="T23" i="6"/>
  <c r="R23" i="6"/>
  <c r="K23" i="6"/>
  <c r="G23" i="6"/>
  <c r="V20" i="6"/>
  <c r="Y20" i="6" s="1"/>
  <c r="T20" i="6"/>
  <c r="R20" i="6"/>
  <c r="K20" i="6"/>
  <c r="I20" i="6"/>
  <c r="G20" i="6"/>
  <c r="V17" i="6"/>
  <c r="Y17" i="6" s="1"/>
  <c r="T17" i="6"/>
  <c r="R17" i="6"/>
  <c r="K17" i="6"/>
  <c r="I17" i="6"/>
  <c r="G17" i="6"/>
  <c r="V15" i="6"/>
  <c r="Y15" i="6" s="1"/>
  <c r="T15" i="6"/>
  <c r="R15" i="6"/>
  <c r="K15" i="6"/>
  <c r="G15" i="6"/>
  <c r="V4" i="6"/>
  <c r="Y4" i="6" s="1"/>
  <c r="T4" i="6"/>
  <c r="R4" i="6"/>
  <c r="K4" i="6"/>
  <c r="I4" i="6"/>
  <c r="G4" i="6"/>
  <c r="V12" i="6"/>
  <c r="Y12" i="6" s="1"/>
  <c r="T12" i="6"/>
  <c r="R12" i="6"/>
  <c r="K12" i="6"/>
  <c r="I12" i="6"/>
  <c r="G12" i="6"/>
  <c r="V6" i="6"/>
  <c r="Y6" i="6" s="1"/>
  <c r="T6" i="6"/>
  <c r="R6" i="6"/>
  <c r="K6" i="6"/>
  <c r="I6" i="6"/>
  <c r="G6" i="6"/>
  <c r="V10" i="6"/>
  <c r="Y10" i="6" s="1"/>
  <c r="T10" i="6"/>
  <c r="R10" i="6"/>
  <c r="K10" i="6"/>
  <c r="I10" i="6"/>
  <c r="G10" i="6"/>
  <c r="V5" i="6"/>
  <c r="Y5" i="6" s="1"/>
  <c r="T5" i="6"/>
  <c r="R5" i="6"/>
  <c r="K5" i="6"/>
  <c r="I5" i="6"/>
  <c r="G5" i="6"/>
  <c r="V7" i="6"/>
  <c r="Y7" i="6" s="1"/>
  <c r="T7" i="6"/>
  <c r="R7" i="6"/>
  <c r="K7" i="6"/>
  <c r="I7" i="6"/>
  <c r="G7" i="6"/>
  <c r="V29" i="6"/>
  <c r="Y29" i="6" s="1"/>
  <c r="T29" i="6"/>
  <c r="R29" i="6"/>
  <c r="K29" i="6"/>
  <c r="I29" i="6"/>
  <c r="G29" i="6"/>
  <c r="W22" i="1"/>
  <c r="U22" i="1"/>
  <c r="S22" i="1"/>
  <c r="Q22" i="1"/>
  <c r="W18" i="1"/>
  <c r="U18" i="1"/>
  <c r="S18" i="1"/>
  <c r="Q18" i="1"/>
  <c r="W10" i="1"/>
  <c r="U10" i="1"/>
  <c r="S10" i="1"/>
  <c r="Q10" i="1"/>
  <c r="W8" i="1"/>
  <c r="U8" i="1"/>
  <c r="S8" i="1"/>
  <c r="Q8" i="1"/>
  <c r="W15" i="1"/>
  <c r="U15" i="1"/>
  <c r="S15" i="1"/>
  <c r="Q15" i="1"/>
  <c r="W3" i="1"/>
  <c r="U3" i="1"/>
  <c r="S3" i="1"/>
  <c r="Q3" i="1"/>
  <c r="W11" i="1"/>
  <c r="U11" i="1"/>
  <c r="S11" i="1"/>
  <c r="Q11" i="1"/>
  <c r="W12" i="1"/>
  <c r="U12" i="1"/>
  <c r="S12" i="1"/>
  <c r="Q12" i="1"/>
  <c r="Y36" i="3"/>
  <c r="AB36" i="3" s="1"/>
  <c r="Y38" i="3"/>
  <c r="AB38" i="3" s="1"/>
  <c r="Y13" i="3"/>
  <c r="AB13" i="3" s="1"/>
  <c r="Y22" i="3"/>
  <c r="AB22" i="3" s="1"/>
  <c r="Y21" i="3"/>
  <c r="AB21" i="3" s="1"/>
  <c r="Y12" i="3"/>
  <c r="AB12" i="3" s="1"/>
  <c r="Y8" i="3"/>
  <c r="AB8" i="3" s="1"/>
  <c r="Y10" i="3"/>
  <c r="AB10" i="3" s="1"/>
  <c r="Y37" i="3"/>
  <c r="AB37" i="3" s="1"/>
  <c r="Y9" i="3"/>
  <c r="AB9" i="3" s="1"/>
  <c r="Y11" i="3"/>
  <c r="AB11" i="3" s="1"/>
  <c r="Y35" i="3"/>
  <c r="AB35" i="3" s="1"/>
  <c r="Y34" i="3"/>
  <c r="AB34" i="3" s="1"/>
  <c r="Y5" i="3"/>
  <c r="AB5" i="3" s="1"/>
  <c r="Y6" i="3"/>
  <c r="AB6" i="3" s="1"/>
  <c r="V5" i="5"/>
  <c r="Y5" i="5" s="1"/>
  <c r="T5" i="5"/>
  <c r="R5" i="5"/>
  <c r="K5" i="5"/>
  <c r="I5" i="5"/>
  <c r="G5" i="5"/>
  <c r="V17" i="5"/>
  <c r="Y17" i="5" s="1"/>
  <c r="T17" i="5"/>
  <c r="R17" i="5"/>
  <c r="K17" i="5"/>
  <c r="I17" i="5"/>
  <c r="G17" i="5"/>
  <c r="V11" i="5"/>
  <c r="Y11" i="5" s="1"/>
  <c r="T11" i="5"/>
  <c r="R11" i="5"/>
  <c r="K11" i="5"/>
  <c r="I11" i="5"/>
  <c r="G11" i="5"/>
  <c r="V22" i="5"/>
  <c r="Y22" i="5" s="1"/>
  <c r="T22" i="5"/>
  <c r="R22" i="5"/>
  <c r="K22" i="5"/>
  <c r="I22" i="5"/>
  <c r="G22" i="5"/>
  <c r="V20" i="5"/>
  <c r="Y20" i="5" s="1"/>
  <c r="T20" i="5"/>
  <c r="R20" i="5"/>
  <c r="K20" i="5"/>
  <c r="I20" i="5"/>
  <c r="G20" i="5"/>
  <c r="V3" i="5"/>
  <c r="Y3" i="5" s="1"/>
  <c r="T3" i="5"/>
  <c r="R3" i="5"/>
  <c r="K3" i="5"/>
  <c r="I3" i="5"/>
  <c r="G3" i="5"/>
  <c r="AA3" i="5" s="1"/>
  <c r="AA23" i="6" l="1"/>
  <c r="AC14" i="4"/>
  <c r="AA5" i="6"/>
  <c r="AA4" i="6"/>
  <c r="AC35" i="4"/>
  <c r="AD13" i="4"/>
  <c r="AC37" i="4"/>
  <c r="AD28" i="4"/>
  <c r="AC28" i="4"/>
  <c r="AC3" i="4"/>
  <c r="AD38" i="4"/>
  <c r="AA10" i="6"/>
  <c r="AA15" i="6"/>
  <c r="AC36" i="4"/>
  <c r="AA20" i="6"/>
  <c r="AA12" i="6"/>
  <c r="AA13" i="6"/>
  <c r="AA17" i="6"/>
  <c r="AA7" i="6"/>
  <c r="AA29" i="6"/>
  <c r="AA6" i="6"/>
  <c r="AA16" i="6"/>
  <c r="AD12" i="4"/>
  <c r="AD7" i="4"/>
  <c r="AD6" i="4"/>
  <c r="AD37" i="4"/>
  <c r="AD35" i="4"/>
  <c r="AD11" i="4"/>
  <c r="AD3" i="4"/>
  <c r="AD4" i="4"/>
  <c r="AD36" i="4"/>
  <c r="AD14" i="4"/>
  <c r="AD8" i="4"/>
  <c r="AC34" i="3"/>
  <c r="AD34" i="3"/>
  <c r="AD35" i="3"/>
  <c r="AC35" i="3"/>
  <c r="AC38" i="3"/>
  <c r="AD38" i="3"/>
  <c r="AD37" i="3"/>
  <c r="AC37" i="3"/>
  <c r="AD36" i="3"/>
  <c r="AC36" i="3"/>
  <c r="Z17" i="5"/>
  <c r="Z20" i="5"/>
  <c r="AA20" i="5"/>
  <c r="AA17" i="5"/>
  <c r="AA22" i="5"/>
  <c r="Z22" i="5"/>
  <c r="AB33" i="4"/>
  <c r="AD33" i="4" s="1"/>
  <c r="AC33" i="4"/>
  <c r="AC27" i="4"/>
  <c r="AB27" i="4"/>
  <c r="AD27" i="4" s="1"/>
  <c r="AB26" i="4"/>
  <c r="AD26" i="4" s="1"/>
  <c r="AC26" i="4"/>
  <c r="AC23" i="4"/>
  <c r="AB23" i="4"/>
  <c r="AD23" i="4" s="1"/>
  <c r="AB22" i="4"/>
  <c r="AD22" i="4" s="1"/>
  <c r="AC22" i="4"/>
  <c r="AC19" i="4"/>
  <c r="AB19" i="4"/>
  <c r="AD19" i="4" s="1"/>
  <c r="AD8" i="3"/>
  <c r="AC8" i="3"/>
  <c r="AD22" i="3"/>
  <c r="AC22" i="3"/>
  <c r="AC21" i="3"/>
  <c r="AD21" i="3"/>
  <c r="AC13" i="3"/>
  <c r="AD13" i="3"/>
  <c r="AD12" i="3"/>
  <c r="AC12" i="3"/>
  <c r="AD10" i="3"/>
  <c r="AC10" i="3"/>
  <c r="AD11" i="3"/>
  <c r="AC11" i="3"/>
  <c r="AC9" i="3"/>
  <c r="AD9" i="3"/>
  <c r="AD6" i="3"/>
  <c r="AC6" i="3"/>
  <c r="AD5" i="3"/>
  <c r="AC5" i="3"/>
  <c r="AA11" i="5"/>
  <c r="Z11" i="5"/>
  <c r="Z3" i="5"/>
  <c r="Z5" i="5"/>
  <c r="AA5" i="5"/>
  <c r="AC8" i="4"/>
  <c r="AC12" i="4"/>
  <c r="AC7" i="4"/>
  <c r="Z29" i="6"/>
  <c r="Z17" i="6"/>
  <c r="Z23" i="6"/>
  <c r="Z20" i="6"/>
  <c r="Z15" i="6"/>
  <c r="Z12" i="6"/>
  <c r="Z16" i="6"/>
  <c r="Z10" i="6"/>
  <c r="Z7" i="6"/>
  <c r="Z13" i="6"/>
  <c r="Z4" i="6"/>
  <c r="Z6" i="6"/>
  <c r="Z5" i="6"/>
  <c r="AC13" i="4"/>
  <c r="AC11" i="4"/>
  <c r="AC6" i="4"/>
  <c r="AC4" i="4"/>
  <c r="Y3" i="1"/>
  <c r="Y10" i="1"/>
  <c r="Y15" i="1"/>
  <c r="Y18" i="1"/>
  <c r="Y11" i="1"/>
  <c r="Y8" i="1"/>
  <c r="Y22" i="1"/>
  <c r="Y12" i="1"/>
  <c r="X12" i="1"/>
  <c r="X11" i="1"/>
  <c r="X3" i="1"/>
  <c r="X15" i="1"/>
  <c r="X8" i="1"/>
  <c r="X10" i="1"/>
  <c r="X18" i="1"/>
  <c r="X22" i="1"/>
  <c r="W7" i="8" l="1"/>
  <c r="U7" i="8"/>
  <c r="S7" i="8"/>
  <c r="Q7" i="8"/>
  <c r="G7" i="8"/>
  <c r="J7" i="8" s="1"/>
  <c r="W4" i="8"/>
  <c r="U4" i="8"/>
  <c r="S4" i="8"/>
  <c r="Q4" i="8"/>
  <c r="G4" i="8"/>
  <c r="J4" i="8" s="1"/>
  <c r="W6" i="8"/>
  <c r="U6" i="8"/>
  <c r="S6" i="8"/>
  <c r="Q6" i="8"/>
  <c r="G6" i="8"/>
  <c r="J6" i="8" s="1"/>
  <c r="W12" i="8"/>
  <c r="U12" i="8"/>
  <c r="S12" i="8"/>
  <c r="Q12" i="8"/>
  <c r="G12" i="8"/>
  <c r="J12" i="8" s="1"/>
  <c r="W3" i="8"/>
  <c r="U3" i="8"/>
  <c r="S3" i="8"/>
  <c r="Q3" i="8"/>
  <c r="G3" i="8"/>
  <c r="J3" i="8" s="1"/>
  <c r="X12" i="8" l="1"/>
  <c r="Y12" i="8"/>
  <c r="Y7" i="8"/>
  <c r="X7" i="8"/>
  <c r="X6" i="8"/>
  <c r="Y6" i="8"/>
  <c r="Y4" i="8"/>
  <c r="X4" i="8"/>
  <c r="Y3" i="8"/>
  <c r="X3" i="8"/>
  <c r="C1" i="4"/>
</calcChain>
</file>

<file path=xl/sharedStrings.xml><?xml version="1.0" encoding="utf-8"?>
<sst xmlns="http://schemas.openxmlformats.org/spreadsheetml/2006/main" count="1079" uniqueCount="403">
  <si>
    <t>MONTE PORA</t>
  </si>
  <si>
    <t>PASSO DEL TONALE</t>
  </si>
  <si>
    <t>SPIAZZI DI GROMO</t>
  </si>
  <si>
    <t>LIZZOLA</t>
  </si>
  <si>
    <t>SELVINO</t>
  </si>
  <si>
    <t>COGNOME</t>
  </si>
  <si>
    <t>NOME</t>
  </si>
  <si>
    <t>ANNO</t>
  </si>
  <si>
    <t xml:space="preserve">SOCIETA' </t>
  </si>
  <si>
    <t>Class</t>
  </si>
  <si>
    <t>Punti</t>
  </si>
  <si>
    <t xml:space="preserve">CLASSIFICA GENERALE </t>
  </si>
  <si>
    <t>PUNTI VALIDI QUALIFICHE REG</t>
  </si>
  <si>
    <t xml:space="preserve">SAVOLDELLI </t>
  </si>
  <si>
    <t>MARTINA</t>
  </si>
  <si>
    <t>RADICI</t>
  </si>
  <si>
    <t>LOCATELLI</t>
  </si>
  <si>
    <t>GLORIA</t>
  </si>
  <si>
    <t>CABRINI</t>
  </si>
  <si>
    <t>GRETA</t>
  </si>
  <si>
    <t>13 CLUSONE</t>
  </si>
  <si>
    <t>TRIVELLA</t>
  </si>
  <si>
    <t>ALESSIA</t>
  </si>
  <si>
    <t>MERCANTI</t>
  </si>
  <si>
    <t>MOSCA</t>
  </si>
  <si>
    <t>LINDA</t>
  </si>
  <si>
    <t xml:space="preserve">SELVINO T M </t>
  </si>
  <si>
    <t>GIUDICI</t>
  </si>
  <si>
    <t>HILARY</t>
  </si>
  <si>
    <t>ZANCHI</t>
  </si>
  <si>
    <t>MARIA</t>
  </si>
  <si>
    <t>ZOGNO</t>
  </si>
  <si>
    <t>TERZI</t>
  </si>
  <si>
    <t>LISA</t>
  </si>
  <si>
    <t>BALDUZZI</t>
  </si>
  <si>
    <t>AURORA</t>
  </si>
  <si>
    <t>VANZINI</t>
  </si>
  <si>
    <t>ANITA</t>
  </si>
  <si>
    <t>CARRAVETTA</t>
  </si>
  <si>
    <t>AMELIA</t>
  </si>
  <si>
    <t xml:space="preserve">NORIS </t>
  </si>
  <si>
    <t>ILENIA</t>
  </si>
  <si>
    <t>REY MENDEZ</t>
  </si>
  <si>
    <t>PILAR</t>
  </si>
  <si>
    <t>ZANETTI-GOGGI</t>
  </si>
  <si>
    <t>TRENTINI</t>
  </si>
  <si>
    <t>NINA</t>
  </si>
  <si>
    <t>PATRINI</t>
  </si>
  <si>
    <t>ANNALISA</t>
  </si>
  <si>
    <t>TIME 4.2</t>
  </si>
  <si>
    <t>TARZIA</t>
  </si>
  <si>
    <t>VALENTINA</t>
  </si>
  <si>
    <t xml:space="preserve">BUSSI </t>
  </si>
  <si>
    <t>MARGHERITA</t>
  </si>
  <si>
    <t>CASSI</t>
  </si>
  <si>
    <t>EVA</t>
  </si>
  <si>
    <t>OREZZO</t>
  </si>
  <si>
    <t>ISABEL</t>
  </si>
  <si>
    <t>ZILIOLI</t>
  </si>
  <si>
    <t>GAIA</t>
  </si>
  <si>
    <t>RUFFINONI</t>
  </si>
  <si>
    <t>ADELE</t>
  </si>
  <si>
    <t>OGGIONNI</t>
  </si>
  <si>
    <t>ALESSANDRA</t>
  </si>
  <si>
    <t>LO BAIDO</t>
  </si>
  <si>
    <t>AZZURRA</t>
  </si>
  <si>
    <t>SEGHEZZI</t>
  </si>
  <si>
    <t>GERVASONI</t>
  </si>
  <si>
    <t>MARIANNA</t>
  </si>
  <si>
    <t>PIAZZATORRE</t>
  </si>
  <si>
    <t>ZAMBELLI</t>
  </si>
  <si>
    <t>GINEVRA</t>
  </si>
  <si>
    <t>AMBROSIONI</t>
  </si>
  <si>
    <t>ASIA</t>
  </si>
  <si>
    <t>LUDOVICA</t>
  </si>
  <si>
    <t>EMMA</t>
  </si>
  <si>
    <t>BIANCHI</t>
  </si>
  <si>
    <t>MICHELE</t>
  </si>
  <si>
    <t>SELVINO T M</t>
  </si>
  <si>
    <t xml:space="preserve">ROTA </t>
  </si>
  <si>
    <t>PRIMO</t>
  </si>
  <si>
    <t>AIROLDI</t>
  </si>
  <si>
    <t>JACOPO</t>
  </si>
  <si>
    <t>SANTUS</t>
  </si>
  <si>
    <t>DANIEL</t>
  </si>
  <si>
    <t>BERTOLANI</t>
  </si>
  <si>
    <t xml:space="preserve">MATTIA A </t>
  </si>
  <si>
    <t>BELOTTI</t>
  </si>
  <si>
    <t>GIANTONIO</t>
  </si>
  <si>
    <t>GONELLA</t>
  </si>
  <si>
    <t>ACHILLE</t>
  </si>
  <si>
    <t>BONDIOLI</t>
  </si>
  <si>
    <t>PAOLO</t>
  </si>
  <si>
    <t>SIMONCELLI</t>
  </si>
  <si>
    <t>EDOARDO</t>
  </si>
  <si>
    <t>PIANTONI</t>
  </si>
  <si>
    <t>ALBERTO</t>
  </si>
  <si>
    <t>OREZZO VALSERIANA</t>
  </si>
  <si>
    <t>BENAGLIA</t>
  </si>
  <si>
    <t>CRISTIAN</t>
  </si>
  <si>
    <t>TESTA</t>
  </si>
  <si>
    <t>ETTORE</t>
  </si>
  <si>
    <t>MOSCONI</t>
  </si>
  <si>
    <t>RICCARDO</t>
  </si>
  <si>
    <t>BENVENUTO</t>
  </si>
  <si>
    <t>LUCA</t>
  </si>
  <si>
    <t>MARINONI</t>
  </si>
  <si>
    <t>NICOLO'</t>
  </si>
  <si>
    <t>GARGANO</t>
  </si>
  <si>
    <t>ANDREA</t>
  </si>
  <si>
    <t>SAMBRUNI</t>
  </si>
  <si>
    <t>RICCARDI</t>
  </si>
  <si>
    <t>FEDERICO</t>
  </si>
  <si>
    <t>ABBADINI</t>
  </si>
  <si>
    <t>ALESSIO</t>
  </si>
  <si>
    <t>BERTASA</t>
  </si>
  <si>
    <t>LEONARDO</t>
  </si>
  <si>
    <t>TIMON</t>
  </si>
  <si>
    <t>VISINI</t>
  </si>
  <si>
    <t>CONCINA</t>
  </si>
  <si>
    <t xml:space="preserve">MATTIA </t>
  </si>
  <si>
    <t>GHISALBERTI</t>
  </si>
  <si>
    <t>GIORGIO</t>
  </si>
  <si>
    <t>ROSSETTI</t>
  </si>
  <si>
    <t>VASCO</t>
  </si>
  <si>
    <t>PAGNONI</t>
  </si>
  <si>
    <t>ALESSANDRO</t>
  </si>
  <si>
    <t xml:space="preserve">GIAVARINI </t>
  </si>
  <si>
    <t>BIGONI</t>
  </si>
  <si>
    <t>CHIGIONI</t>
  </si>
  <si>
    <t xml:space="preserve">GILARDI </t>
  </si>
  <si>
    <t>HELEN</t>
  </si>
  <si>
    <t>OROBIE ST</t>
  </si>
  <si>
    <t>SECCHI</t>
  </si>
  <si>
    <t xml:space="preserve">POLETTI </t>
  </si>
  <si>
    <t xml:space="preserve">FILISETTI </t>
  </si>
  <si>
    <t>ELEONORA</t>
  </si>
  <si>
    <t>BONEZZI</t>
  </si>
  <si>
    <t>GUERINI</t>
  </si>
  <si>
    <t>VICTORIA</t>
  </si>
  <si>
    <t xml:space="preserve">CORNO </t>
  </si>
  <si>
    <t>VITTORIA</t>
  </si>
  <si>
    <t>PANI</t>
  </si>
  <si>
    <t>LETIZIA</t>
  </si>
  <si>
    <t>CARANONI</t>
  </si>
  <si>
    <t>DALILA</t>
  </si>
  <si>
    <t>ELISA</t>
  </si>
  <si>
    <t>BERTAGNA</t>
  </si>
  <si>
    <t>GIULIA</t>
  </si>
  <si>
    <t xml:space="preserve">MERCANTI </t>
  </si>
  <si>
    <t>SARA</t>
  </si>
  <si>
    <t>SCOTTI</t>
  </si>
  <si>
    <t>ZANETTI</t>
  </si>
  <si>
    <t>SOFIA</t>
  </si>
  <si>
    <t>COCCO</t>
  </si>
  <si>
    <t>MILESI</t>
  </si>
  <si>
    <t>NICOLE</t>
  </si>
  <si>
    <t>ROTA</t>
  </si>
  <si>
    <t>CAMILLA</t>
  </si>
  <si>
    <t>GHELFI</t>
  </si>
  <si>
    <t>MARIA S</t>
  </si>
  <si>
    <t>BEGNIS</t>
  </si>
  <si>
    <t>GIOVANNA</t>
  </si>
  <si>
    <t>ARIOLI</t>
  </si>
  <si>
    <t>NORIS</t>
  </si>
  <si>
    <t>STELLA</t>
  </si>
  <si>
    <t>VIOLA</t>
  </si>
  <si>
    <t>PICCININI</t>
  </si>
  <si>
    <t>ALICE</t>
  </si>
  <si>
    <t>SIMONE</t>
  </si>
  <si>
    <t>FERRAZZI</t>
  </si>
  <si>
    <t>CAPELLI</t>
  </si>
  <si>
    <t>FRANCESCO</t>
  </si>
  <si>
    <t>DE PAOLA</t>
  </si>
  <si>
    <t>GABRIELE</t>
  </si>
  <si>
    <t>GALILEO</t>
  </si>
  <si>
    <t>SCANDELLA</t>
  </si>
  <si>
    <t>GAETANO</t>
  </si>
  <si>
    <t>BAIOCCO</t>
  </si>
  <si>
    <t>GIULIO</t>
  </si>
  <si>
    <t>DANIELE</t>
  </si>
  <si>
    <t>TURELLI</t>
  </si>
  <si>
    <t>MARCELLO</t>
  </si>
  <si>
    <t>DIEGO</t>
  </si>
  <si>
    <t>GIAVARINI</t>
  </si>
  <si>
    <t>PIETRO</t>
  </si>
  <si>
    <t>JOSE' A</t>
  </si>
  <si>
    <t>SCURI</t>
  </si>
  <si>
    <t>ARNOLDI</t>
  </si>
  <si>
    <t>MARTINELLI</t>
  </si>
  <si>
    <t>GAMBA</t>
  </si>
  <si>
    <t>LIAM</t>
  </si>
  <si>
    <t>MARCHESI</t>
  </si>
  <si>
    <t>DE BERTOLINI</t>
  </si>
  <si>
    <t>VALTULINA</t>
  </si>
  <si>
    <t>ELIA</t>
  </si>
  <si>
    <t>SEBASTIAN</t>
  </si>
  <si>
    <t>RINALDI</t>
  </si>
  <si>
    <t>GIUSEPPE</t>
  </si>
  <si>
    <t>MAURIZIO</t>
  </si>
  <si>
    <t>LATTUADA</t>
  </si>
  <si>
    <t>ISACCO</t>
  </si>
  <si>
    <t>CHMIELOWSKI</t>
  </si>
  <si>
    <t>GIACOMO</t>
  </si>
  <si>
    <t>LORENZO</t>
  </si>
  <si>
    <t>TOGNI</t>
  </si>
  <si>
    <t>MICHELANGELO</t>
  </si>
  <si>
    <t>MANNA</t>
  </si>
  <si>
    <t>FILIPPO</t>
  </si>
  <si>
    <t>TOMMASO</t>
  </si>
  <si>
    <t>DAVIDE</t>
  </si>
  <si>
    <t>BRANDO</t>
  </si>
  <si>
    <t>CARMINATI</t>
  </si>
  <si>
    <t>PASSO TONALE</t>
  </si>
  <si>
    <t>TEMU'</t>
  </si>
  <si>
    <t>TEMU' - COMBINATA</t>
  </si>
  <si>
    <t>GRUPPI DI MERITO</t>
  </si>
  <si>
    <t>Class 1</t>
  </si>
  <si>
    <t>Class 2</t>
  </si>
  <si>
    <t>RIBOLI</t>
  </si>
  <si>
    <t>RADICI GROUP</t>
  </si>
  <si>
    <t>BONZI</t>
  </si>
  <si>
    <t>SERIOLI</t>
  </si>
  <si>
    <t>VISMARA</t>
  </si>
  <si>
    <t>TRUSSARDI</t>
  </si>
  <si>
    <t>CHIARA</t>
  </si>
  <si>
    <t>TERRANOVA</t>
  </si>
  <si>
    <t>MARTA</t>
  </si>
  <si>
    <t>VALOTI</t>
  </si>
  <si>
    <t>LUCIA</t>
  </si>
  <si>
    <t>GHILARDI</t>
  </si>
  <si>
    <t>NEVA</t>
  </si>
  <si>
    <t>TOMASONI</t>
  </si>
  <si>
    <t xml:space="preserve">PIATTI </t>
  </si>
  <si>
    <t xml:space="preserve">ELISA </t>
  </si>
  <si>
    <t>COMINELLI</t>
  </si>
  <si>
    <t>SELENE</t>
  </si>
  <si>
    <t>BELLINI</t>
  </si>
  <si>
    <t>FIAMMETTA</t>
  </si>
  <si>
    <t>AIDA</t>
  </si>
  <si>
    <t>TREBBI</t>
  </si>
  <si>
    <t>CAIAZZO</t>
  </si>
  <si>
    <t>BEATRICE</t>
  </si>
  <si>
    <t>ANESA</t>
  </si>
  <si>
    <t>BIANCA</t>
  </si>
  <si>
    <t xml:space="preserve">BELLI </t>
  </si>
  <si>
    <t>TERESA</t>
  </si>
  <si>
    <t>BONETTI</t>
  </si>
  <si>
    <t xml:space="preserve">BARTOLINI </t>
  </si>
  <si>
    <t>CANINI</t>
  </si>
  <si>
    <t>BIFFI</t>
  </si>
  <si>
    <t>GHITTI</t>
  </si>
  <si>
    <t>MATILDE</t>
  </si>
  <si>
    <t>MIGLIORATI</t>
  </si>
  <si>
    <t>KRISTEL</t>
  </si>
  <si>
    <t>MONTICELLI</t>
  </si>
  <si>
    <t>REBECCA</t>
  </si>
  <si>
    <t>SCAGLIA</t>
  </si>
  <si>
    <t>ELENA</t>
  </si>
  <si>
    <t>LEO</t>
  </si>
  <si>
    <t>GIORGIA</t>
  </si>
  <si>
    <t>MONZIO COMPAGNONI</t>
  </si>
  <si>
    <t>KOITA</t>
  </si>
  <si>
    <t>SEYNABOU MAYA</t>
  </si>
  <si>
    <t>FOPPOLO</t>
  </si>
  <si>
    <t>TEMU'-COMBINATA</t>
  </si>
  <si>
    <t>BENDOTTI</t>
  </si>
  <si>
    <t>COLIN</t>
  </si>
  <si>
    <t>CAGNONI</t>
  </si>
  <si>
    <t>MATTIA</t>
  </si>
  <si>
    <t>ANGELO</t>
  </si>
  <si>
    <t>VISCONTI</t>
  </si>
  <si>
    <t>MIDALI</t>
  </si>
  <si>
    <t>GALIZZI</t>
  </si>
  <si>
    <t>MAZZETTI</t>
  </si>
  <si>
    <t>PERCASSI</t>
  </si>
  <si>
    <t>NICOLA</t>
  </si>
  <si>
    <t>GHERSI</t>
  </si>
  <si>
    <t>LUDOVICO</t>
  </si>
  <si>
    <t>PADERNO</t>
  </si>
  <si>
    <t>CORTINOVIS</t>
  </si>
  <si>
    <t>CAPITANIO</t>
  </si>
  <si>
    <t>PELLICCIOLI</t>
  </si>
  <si>
    <t>CRISTIANO</t>
  </si>
  <si>
    <t>ARRIGONI</t>
  </si>
  <si>
    <t>GIOVANNI</t>
  </si>
  <si>
    <t>CORNO</t>
  </si>
  <si>
    <t>SPINELLI</t>
  </si>
  <si>
    <t>MORE'</t>
  </si>
  <si>
    <t>SAVOLDELLI</t>
  </si>
  <si>
    <t>ROCCHI</t>
  </si>
  <si>
    <t>SALVI</t>
  </si>
  <si>
    <t>FILISETTI</t>
  </si>
  <si>
    <t>FUCILI</t>
  </si>
  <si>
    <t>MONACI</t>
  </si>
  <si>
    <t>BUZZANCA</t>
  </si>
  <si>
    <t>PELLEGRINI</t>
  </si>
  <si>
    <t>SARONNI</t>
  </si>
  <si>
    <t>RUGGERO</t>
  </si>
  <si>
    <t>HERMAN</t>
  </si>
  <si>
    <t>PARRAVICINI</t>
  </si>
  <si>
    <t>RIBONI</t>
  </si>
  <si>
    <t>SOCIETA</t>
  </si>
  <si>
    <t xml:space="preserve">RIZZI </t>
  </si>
  <si>
    <t xml:space="preserve">BIANCHI </t>
  </si>
  <si>
    <t>LANFRANCHI</t>
  </si>
  <si>
    <t>LAURA</t>
  </si>
  <si>
    <t xml:space="preserve">CARANONI </t>
  </si>
  <si>
    <t>MELISSA</t>
  </si>
  <si>
    <t>CACCIAVILLANI</t>
  </si>
  <si>
    <t>CARLA</t>
  </si>
  <si>
    <t>PEZZOLI</t>
  </si>
  <si>
    <t>BERNACCA</t>
  </si>
  <si>
    <t>BERTONE</t>
  </si>
  <si>
    <t>ISABELLA</t>
  </si>
  <si>
    <t>ARDIZZONE</t>
  </si>
  <si>
    <t>ANDREOLETTI</t>
  </si>
  <si>
    <t>GUIA</t>
  </si>
  <si>
    <t>ZAMBETTI</t>
  </si>
  <si>
    <t>ALEXIA</t>
  </si>
  <si>
    <t>PANSERI</t>
  </si>
  <si>
    <t>CAROLA</t>
  </si>
  <si>
    <t>ANGELICA</t>
  </si>
  <si>
    <t>BERTINI</t>
  </si>
  <si>
    <t>ARIZZI</t>
  </si>
  <si>
    <t>DILETTA</t>
  </si>
  <si>
    <t xml:space="preserve">KLUG </t>
  </si>
  <si>
    <t>ELISABETTA</t>
  </si>
  <si>
    <t xml:space="preserve">ALLIERI </t>
  </si>
  <si>
    <t>ZAPPA</t>
  </si>
  <si>
    <t>PARENZAN</t>
  </si>
  <si>
    <t>BERLENDIS</t>
  </si>
  <si>
    <t>GAMBIRASIO</t>
  </si>
  <si>
    <t>MAINETTI</t>
  </si>
  <si>
    <t xml:space="preserve">GHITTI </t>
  </si>
  <si>
    <t>CENTRONE</t>
  </si>
  <si>
    <t>MIRCO</t>
  </si>
  <si>
    <t>CANAVESI</t>
  </si>
  <si>
    <t>STUCCHI</t>
  </si>
  <si>
    <t>MAZZONCINI</t>
  </si>
  <si>
    <t>GUIDO ALBERTO</t>
  </si>
  <si>
    <t>SPINETTI</t>
  </si>
  <si>
    <t>FOGLIENI</t>
  </si>
  <si>
    <t>EVGHENIJ</t>
  </si>
  <si>
    <t>TRABUCCO</t>
  </si>
  <si>
    <t>ENEA</t>
  </si>
  <si>
    <t>RASSU</t>
  </si>
  <si>
    <t>MATTEO</t>
  </si>
  <si>
    <t>VAIRINI</t>
  </si>
  <si>
    <t>MIGLIORINI</t>
  </si>
  <si>
    <t>MARIO</t>
  </si>
  <si>
    <t>CARRARA</t>
  </si>
  <si>
    <t>PATRIK</t>
  </si>
  <si>
    <t>KABORE</t>
  </si>
  <si>
    <t>PASQUALE</t>
  </si>
  <si>
    <t>SESINI</t>
  </si>
  <si>
    <t>MATTEO MARIO ALESSANDRO</t>
  </si>
  <si>
    <t>AQUILINI</t>
  </si>
  <si>
    <t>Class.SG</t>
  </si>
  <si>
    <t>Class SG</t>
  </si>
  <si>
    <t>Class SL</t>
  </si>
  <si>
    <t>CANOVA</t>
  </si>
  <si>
    <t>PRESOLANA-PORA</t>
  </si>
  <si>
    <t>FERRARI</t>
  </si>
  <si>
    <t>TESSA</t>
  </si>
  <si>
    <t>MORETTI</t>
  </si>
  <si>
    <t>MYA</t>
  </si>
  <si>
    <t>SEDRINA</t>
  </si>
  <si>
    <t>VANONCINI</t>
  </si>
  <si>
    <t>DOLCI</t>
  </si>
  <si>
    <t>AGNELLI</t>
  </si>
  <si>
    <t>CAROLINA</t>
  </si>
  <si>
    <t>BELINGHERI</t>
  </si>
  <si>
    <t>VAL DI SCALVE</t>
  </si>
  <si>
    <t>BONI</t>
  </si>
  <si>
    <t>TONTINI</t>
  </si>
  <si>
    <t>NICCOLO'</t>
  </si>
  <si>
    <t>PETENZI</t>
  </si>
  <si>
    <t>GIANCARLO</t>
  </si>
  <si>
    <t>PEZZOTTA</t>
  </si>
  <si>
    <t>TOTA</t>
  </si>
  <si>
    <t>GREGORIO</t>
  </si>
  <si>
    <t>ROVETTA</t>
  </si>
  <si>
    <t>QUADRIO</t>
  </si>
  <si>
    <t>VALLE DI SCALVE</t>
  </si>
  <si>
    <t>MAFFIOLETTI</t>
  </si>
  <si>
    <t>ABBATI</t>
  </si>
  <si>
    <t>ARIANNA</t>
  </si>
  <si>
    <t>LUSSANA</t>
  </si>
  <si>
    <t>SALADINI</t>
  </si>
  <si>
    <t>MICHAEL</t>
  </si>
  <si>
    <t>ALEX</t>
  </si>
  <si>
    <t>BURIGO</t>
  </si>
  <si>
    <t>ADJIYO</t>
  </si>
  <si>
    <t>NAJMA</t>
  </si>
  <si>
    <t>DUCI</t>
  </si>
  <si>
    <t>DAMIANI</t>
  </si>
  <si>
    <t>PAGANI</t>
  </si>
  <si>
    <t>MORADI</t>
  </si>
  <si>
    <t>SPIAZZI</t>
  </si>
  <si>
    <t xml:space="preserve">no </t>
  </si>
  <si>
    <t>gdm sl</t>
  </si>
  <si>
    <t>INFORTUNATA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</si>
</sst>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9"/>
      <color indexed="56"/>
      <name val="Arial"/>
      <family val="2"/>
    </font>
    <font>
      <sz val="10"/>
      <color theme="1"/>
      <name val="Arial"/>
      <family val="2"/>
    </font>
    <font>
      <b/>
      <sz val="10"/>
      <color indexed="10"/>
      <name val="Arial"/>
      <family val="2"/>
    </font>
    <font>
      <sz val="11"/>
      <color theme="1"/>
      <name val="Calibri"/>
      <family val="2"/>
    </font>
    <font>
      <b/>
      <sz val="8"/>
      <color indexed="56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8"/>
      <color rgb="FFFF000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indexed="5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8"/>
      <color indexed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2FC9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40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double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double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hair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7">
    <xf numFmtId="0" fontId="0" fillId="0" borderId="0" xfId="0"/>
    <xf numFmtId="0" fontId="2" fillId="0" borderId="6" xfId="0" applyFont="1" applyBorder="1" applyAlignment="1" applyProtection="1">
      <alignment horizontal="center"/>
      <protection locked="0"/>
    </xf>
    <xf numFmtId="0" fontId="1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2" fillId="0" borderId="7" xfId="0" applyFont="1" applyBorder="1" applyAlignment="1" applyProtection="1">
      <alignment horizontal="center"/>
      <protection locked="0"/>
    </xf>
    <xf numFmtId="0" fontId="7" fillId="0" borderId="8" xfId="0" applyFont="1" applyBorder="1" applyAlignment="1">
      <alignment horizontal="center"/>
    </xf>
    <xf numFmtId="0" fontId="2" fillId="0" borderId="13" xfId="0" applyFont="1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/>
    </xf>
    <xf numFmtId="0" fontId="0" fillId="0" borderId="6" xfId="0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4" fillId="0" borderId="6" xfId="0" applyFont="1" applyBorder="1"/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0" xfId="0" applyFont="1"/>
    <xf numFmtId="0" fontId="10" fillId="0" borderId="6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1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2" borderId="6" xfId="0" applyFill="1" applyBorder="1"/>
    <xf numFmtId="0" fontId="0" fillId="2" borderId="6" xfId="0" applyFill="1" applyBorder="1" applyAlignment="1">
      <alignment horizontal="center"/>
    </xf>
    <xf numFmtId="0" fontId="0" fillId="0" borderId="0" xfId="0" applyAlignment="1">
      <alignment vertical="center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14" fontId="14" fillId="0" borderId="7" xfId="0" applyNumberFormat="1" applyFont="1" applyBorder="1" applyAlignment="1" applyProtection="1">
      <alignment horizontal="center" vertical="center" wrapText="1"/>
      <protection locked="0"/>
    </xf>
    <xf numFmtId="14" fontId="13" fillId="0" borderId="10" xfId="0" applyNumberFormat="1" applyFont="1" applyBorder="1" applyAlignment="1" applyProtection="1">
      <alignment horizontal="center" vertical="center" wrapText="1"/>
      <protection locked="0"/>
    </xf>
    <xf numFmtId="14" fontId="14" fillId="0" borderId="13" xfId="0" applyNumberFormat="1" applyFont="1" applyBorder="1" applyAlignment="1" applyProtection="1">
      <alignment horizontal="center" vertical="center" wrapText="1"/>
      <protection locked="0"/>
    </xf>
    <xf numFmtId="14" fontId="14" fillId="0" borderId="11" xfId="0" applyNumberFormat="1" applyFont="1" applyBorder="1" applyAlignment="1" applyProtection="1">
      <alignment horizontal="center" vertical="center" wrapText="1"/>
      <protection locked="0"/>
    </xf>
    <xf numFmtId="14" fontId="13" fillId="0" borderId="9" xfId="0" applyNumberFormat="1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0" fontId="15" fillId="0" borderId="22" xfId="0" applyFont="1" applyBorder="1" applyAlignment="1">
      <alignment vertical="center"/>
    </xf>
    <xf numFmtId="0" fontId="13" fillId="0" borderId="22" xfId="0" applyFont="1" applyBorder="1" applyAlignment="1" applyProtection="1">
      <alignment horizontal="left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6" fillId="0" borderId="23" xfId="0" applyFont="1" applyBorder="1" applyAlignment="1" applyProtection="1">
      <alignment horizontal="center" vertical="center"/>
      <protection locked="0"/>
    </xf>
    <xf numFmtId="14" fontId="14" fillId="0" borderId="5" xfId="0" applyNumberFormat="1" applyFont="1" applyBorder="1" applyAlignment="1" applyProtection="1">
      <alignment horizontal="center" vertical="center" wrapText="1"/>
      <protection locked="0"/>
    </xf>
    <xf numFmtId="14" fontId="13" fillId="0" borderId="17" xfId="0" applyNumberFormat="1" applyFont="1" applyBorder="1" applyAlignment="1" applyProtection="1">
      <alignment horizontal="center" vertical="center" wrapText="1"/>
      <protection locked="0"/>
    </xf>
    <xf numFmtId="14" fontId="14" fillId="0" borderId="4" xfId="0" applyNumberFormat="1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1" xfId="0" applyFont="1" applyBorder="1" applyAlignment="1" applyProtection="1">
      <alignment horizontal="left" vertical="center"/>
      <protection locked="0"/>
    </xf>
    <xf numFmtId="0" fontId="13" fillId="0" borderId="2" xfId="0" applyFont="1" applyBorder="1" applyAlignment="1" applyProtection="1">
      <alignment horizontal="left" vertical="center" wrapText="1"/>
      <protection locked="0"/>
    </xf>
    <xf numFmtId="0" fontId="13" fillId="0" borderId="16" xfId="0" applyFont="1" applyBorder="1" applyAlignment="1" applyProtection="1">
      <alignment horizontal="center" vertical="center" wrapText="1"/>
      <protection locked="0"/>
    </xf>
    <xf numFmtId="14" fontId="17" fillId="0" borderId="18" xfId="0" applyNumberFormat="1" applyFont="1" applyBorder="1" applyAlignment="1" applyProtection="1">
      <alignment horizontal="center" vertical="center" wrapText="1"/>
      <protection locked="0"/>
    </xf>
    <xf numFmtId="14" fontId="14" fillId="0" borderId="18" xfId="0" applyNumberFormat="1" applyFont="1" applyBorder="1" applyAlignment="1" applyProtection="1">
      <alignment horizontal="center" vertical="center" wrapText="1"/>
      <protection locked="0"/>
    </xf>
    <xf numFmtId="0" fontId="18" fillId="0" borderId="6" xfId="0" applyFont="1" applyBorder="1" applyAlignment="1">
      <alignment horizontal="center"/>
    </xf>
    <xf numFmtId="0" fontId="16" fillId="0" borderId="6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>
      <alignment vertical="center"/>
    </xf>
    <xf numFmtId="0" fontId="13" fillId="0" borderId="14" xfId="0" applyFont="1" applyBorder="1" applyAlignment="1" applyProtection="1">
      <alignment horizontal="center" vertical="center"/>
      <protection locked="0"/>
    </xf>
    <xf numFmtId="14" fontId="14" fillId="0" borderId="6" xfId="0" applyNumberFormat="1" applyFont="1" applyBorder="1" applyAlignment="1" applyProtection="1">
      <alignment horizontal="center" vertical="center" wrapText="1"/>
      <protection locked="0"/>
    </xf>
    <xf numFmtId="1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1" xfId="0" applyFont="1" applyBorder="1" applyAlignment="1" applyProtection="1">
      <alignment horizontal="left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14" fontId="5" fillId="0" borderId="24" xfId="0" applyNumberFormat="1" applyFont="1" applyBorder="1" applyAlignment="1" applyProtection="1">
      <alignment horizontal="center" vertical="center" wrapText="1"/>
      <protection locked="0"/>
    </xf>
    <xf numFmtId="0" fontId="19" fillId="3" borderId="5" xfId="0" applyFont="1" applyFill="1" applyBorder="1" applyAlignment="1" applyProtection="1">
      <alignment horizontal="center" vertical="center" wrapText="1"/>
      <protection locked="0"/>
    </xf>
    <xf numFmtId="0" fontId="0" fillId="4" borderId="6" xfId="0" applyFill="1" applyBorder="1" applyAlignment="1">
      <alignment horizontal="center" vertical="center"/>
    </xf>
    <xf numFmtId="14" fontId="14" fillId="0" borderId="0" xfId="0" applyNumberFormat="1" applyFont="1" applyAlignment="1" applyProtection="1">
      <alignment horizontal="center" vertical="center" wrapText="1"/>
      <protection locked="0"/>
    </xf>
    <xf numFmtId="14" fontId="17" fillId="0" borderId="0" xfId="0" applyNumberFormat="1" applyFont="1" applyAlignment="1" applyProtection="1">
      <alignment horizontal="center" vertical="center" wrapText="1"/>
      <protection locked="0"/>
    </xf>
    <xf numFmtId="0" fontId="13" fillId="0" borderId="16" xfId="0" applyFont="1" applyBorder="1" applyAlignment="1" applyProtection="1">
      <alignment horizontal="center"/>
      <protection locked="0"/>
    </xf>
    <xf numFmtId="0" fontId="9" fillId="0" borderId="6" xfId="0" applyFont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 vertical="center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 wrapText="1"/>
      <protection locked="0"/>
    </xf>
    <xf numFmtId="0" fontId="20" fillId="0" borderId="2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 applyProtection="1">
      <alignment horizontal="center" vertical="center"/>
      <protection locked="0"/>
    </xf>
    <xf numFmtId="14" fontId="21" fillId="0" borderId="18" xfId="0" applyNumberFormat="1" applyFont="1" applyBorder="1" applyAlignment="1" applyProtection="1">
      <alignment horizontal="center" vertical="center" wrapText="1"/>
      <protection locked="0"/>
    </xf>
    <xf numFmtId="14" fontId="20" fillId="0" borderId="17" xfId="0" applyNumberFormat="1" applyFont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4" fillId="0" borderId="6" xfId="0" applyFont="1" applyBorder="1" applyAlignment="1">
      <alignment horizontal="left"/>
    </xf>
    <xf numFmtId="0" fontId="0" fillId="2" borderId="0" xfId="0" applyFill="1"/>
    <xf numFmtId="0" fontId="0" fillId="2" borderId="6" xfId="0" applyFill="1" applyBorder="1" applyAlignment="1">
      <alignment horizontal="center" vertical="center"/>
    </xf>
    <xf numFmtId="0" fontId="2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2" fillId="0" borderId="5" xfId="0" applyFont="1" applyBorder="1" applyAlignment="1" applyProtection="1">
      <alignment horizontal="center"/>
      <protection locked="0"/>
    </xf>
    <xf numFmtId="0" fontId="1" fillId="0" borderId="17" xfId="0" applyFont="1" applyBorder="1" applyAlignment="1">
      <alignment horizontal="center"/>
    </xf>
    <xf numFmtId="0" fontId="2" fillId="0" borderId="18" xfId="0" applyFont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/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vertical="center" wrapText="1"/>
    </xf>
    <xf numFmtId="14" fontId="23" fillId="0" borderId="24" xfId="0" applyNumberFormat="1" applyFont="1" applyBorder="1" applyAlignment="1" applyProtection="1">
      <alignment horizontal="center" vertical="center" wrapText="1"/>
      <protection locked="0"/>
    </xf>
    <xf numFmtId="14" fontId="23" fillId="0" borderId="8" xfId="0" applyNumberFormat="1" applyFont="1" applyBorder="1" applyAlignment="1" applyProtection="1">
      <alignment horizontal="center" vertical="center" wrapText="1"/>
      <protection locked="0"/>
    </xf>
    <xf numFmtId="14" fontId="23" fillId="0" borderId="2" xfId="0" applyNumberFormat="1" applyFont="1" applyBorder="1" applyAlignment="1" applyProtection="1">
      <alignment horizontal="center" vertical="center" wrapText="1"/>
      <protection locked="0"/>
    </xf>
    <xf numFmtId="0" fontId="22" fillId="2" borderId="6" xfId="0" applyFont="1" applyFill="1" applyBorder="1" applyAlignment="1">
      <alignment vertical="center" wrapText="1"/>
    </xf>
    <xf numFmtId="14" fontId="24" fillId="0" borderId="17" xfId="0" applyNumberFormat="1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/>
    </xf>
    <xf numFmtId="14" fontId="25" fillId="0" borderId="17" xfId="0" applyNumberFormat="1" applyFont="1" applyBorder="1" applyAlignment="1" applyProtection="1">
      <alignment horizontal="center" vertical="center" wrapText="1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0" fontId="11" fillId="2" borderId="6" xfId="0" applyFont="1" applyFill="1" applyBorder="1" applyAlignment="1">
      <alignment horizontal="center"/>
    </xf>
    <xf numFmtId="0" fontId="8" fillId="2" borderId="15" xfId="0" applyFont="1" applyFill="1" applyBorder="1" applyAlignment="1">
      <alignment horizontal="center" vertical="center"/>
    </xf>
    <xf numFmtId="14" fontId="25" fillId="0" borderId="6" xfId="0" applyNumberFormat="1" applyFont="1" applyBorder="1" applyAlignment="1" applyProtection="1">
      <alignment horizontal="center" vertical="center" wrapText="1"/>
      <protection locked="0"/>
    </xf>
    <xf numFmtId="0" fontId="18" fillId="2" borderId="6" xfId="0" applyFont="1" applyFill="1" applyBorder="1" applyAlignment="1">
      <alignment horizontal="center"/>
    </xf>
    <xf numFmtId="0" fontId="8" fillId="2" borderId="25" xfId="0" applyFont="1" applyFill="1" applyBorder="1" applyAlignment="1">
      <alignment horizontal="center" vertical="center"/>
    </xf>
    <xf numFmtId="0" fontId="2" fillId="2" borderId="15" xfId="0" applyFont="1" applyFill="1" applyBorder="1" applyAlignment="1" applyProtection="1">
      <alignment horizontal="center"/>
      <protection locked="0"/>
    </xf>
    <xf numFmtId="0" fontId="8" fillId="0" borderId="6" xfId="0" applyFont="1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7" fillId="0" borderId="6" xfId="0" applyFont="1" applyBorder="1" applyAlignment="1">
      <alignment horizontal="center"/>
    </xf>
    <xf numFmtId="0" fontId="26" fillId="2" borderId="6" xfId="0" applyFont="1" applyFill="1" applyBorder="1" applyAlignment="1">
      <alignment horizontal="center"/>
    </xf>
    <xf numFmtId="0" fontId="27" fillId="2" borderId="6" xfId="0" applyFont="1" applyFill="1" applyBorder="1" applyAlignment="1">
      <alignment horizontal="center"/>
    </xf>
    <xf numFmtId="0" fontId="22" fillId="2" borderId="6" xfId="0" applyFont="1" applyFill="1" applyBorder="1" applyAlignment="1">
      <alignment horizontal="center"/>
    </xf>
    <xf numFmtId="0" fontId="22" fillId="0" borderId="6" xfId="0" applyFont="1" applyBorder="1" applyAlignment="1">
      <alignment horizontal="center"/>
    </xf>
    <xf numFmtId="0" fontId="22" fillId="2" borderId="25" xfId="0" applyFont="1" applyFill="1" applyBorder="1" applyAlignment="1">
      <alignment horizontal="center"/>
    </xf>
    <xf numFmtId="0" fontId="22" fillId="0" borderId="25" xfId="0" applyFont="1" applyBorder="1" applyAlignment="1">
      <alignment horizontal="center"/>
    </xf>
    <xf numFmtId="0" fontId="0" fillId="0" borderId="25" xfId="0" applyBorder="1" applyAlignment="1">
      <alignment horizontal="center"/>
    </xf>
    <xf numFmtId="14" fontId="14" fillId="0" borderId="33" xfId="0" applyNumberFormat="1" applyFont="1" applyBorder="1" applyAlignment="1" applyProtection="1">
      <alignment horizontal="center" vertical="center" wrapText="1"/>
      <protection locked="0"/>
    </xf>
    <xf numFmtId="0" fontId="28" fillId="0" borderId="6" xfId="0" applyFont="1" applyBorder="1" applyAlignment="1">
      <alignment horizontal="center"/>
    </xf>
    <xf numFmtId="14" fontId="21" fillId="0" borderId="13" xfId="0" applyNumberFormat="1" applyFont="1" applyBorder="1" applyAlignment="1" applyProtection="1">
      <alignment horizontal="center" vertical="center" wrapText="1"/>
      <protection locked="0"/>
    </xf>
    <xf numFmtId="14" fontId="21" fillId="0" borderId="4" xfId="0" applyNumberFormat="1" applyFont="1" applyBorder="1" applyAlignment="1" applyProtection="1">
      <alignment horizontal="center" vertical="center" wrapText="1"/>
      <protection locked="0"/>
    </xf>
    <xf numFmtId="0" fontId="9" fillId="0" borderId="6" xfId="0" applyFont="1" applyBorder="1"/>
    <xf numFmtId="0" fontId="29" fillId="0" borderId="6" xfId="0" applyFont="1" applyBorder="1"/>
    <xf numFmtId="14" fontId="21" fillId="0" borderId="5" xfId="0" applyNumberFormat="1" applyFont="1" applyBorder="1" applyAlignment="1" applyProtection="1">
      <alignment horizontal="center" vertical="center" wrapText="1"/>
      <protection locked="0"/>
    </xf>
    <xf numFmtId="0" fontId="24" fillId="0" borderId="6" xfId="0" applyFont="1" applyBorder="1" applyAlignment="1">
      <alignment horizontal="left" vertical="center"/>
    </xf>
    <xf numFmtId="0" fontId="24" fillId="0" borderId="6" xfId="0" applyFont="1" applyBorder="1"/>
    <xf numFmtId="0" fontId="0" fillId="3" borderId="6" xfId="0" applyFill="1" applyBorder="1"/>
    <xf numFmtId="0" fontId="0" fillId="5" borderId="6" xfId="0" applyFill="1" applyBorder="1"/>
    <xf numFmtId="0" fontId="0" fillId="6" borderId="6" xfId="0" applyFill="1" applyBorder="1"/>
    <xf numFmtId="0" fontId="0" fillId="7" borderId="6" xfId="0" applyFill="1" applyBorder="1"/>
    <xf numFmtId="0" fontId="0" fillId="8" borderId="6" xfId="0" applyFill="1" applyBorder="1"/>
    <xf numFmtId="0" fontId="0" fillId="9" borderId="6" xfId="0" applyFill="1" applyBorder="1"/>
    <xf numFmtId="0" fontId="18" fillId="9" borderId="6" xfId="0" applyFont="1" applyFill="1" applyBorder="1"/>
    <xf numFmtId="0" fontId="30" fillId="2" borderId="6" xfId="0" applyFont="1" applyFill="1" applyBorder="1"/>
    <xf numFmtId="0" fontId="1" fillId="0" borderId="36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14" fontId="14" fillId="0" borderId="38" xfId="0" applyNumberFormat="1" applyFont="1" applyBorder="1" applyAlignment="1" applyProtection="1">
      <alignment horizontal="center" vertical="center" wrapText="1"/>
      <protection locked="0"/>
    </xf>
    <xf numFmtId="14" fontId="13" fillId="0" borderId="37" xfId="0" applyNumberFormat="1" applyFont="1" applyBorder="1" applyAlignment="1" applyProtection="1">
      <alignment horizontal="center" vertical="center" wrapText="1"/>
      <protection locked="0"/>
    </xf>
    <xf numFmtId="0" fontId="0" fillId="10" borderId="6" xfId="0" applyFill="1" applyBorder="1"/>
    <xf numFmtId="0" fontId="0" fillId="10" borderId="6" xfId="0" applyFill="1" applyBorder="1" applyAlignment="1">
      <alignment horizontal="center"/>
    </xf>
    <xf numFmtId="0" fontId="8" fillId="10" borderId="6" xfId="0" applyFont="1" applyFill="1" applyBorder="1" applyAlignment="1">
      <alignment horizontal="center"/>
    </xf>
    <xf numFmtId="0" fontId="2" fillId="10" borderId="6" xfId="0" applyFont="1" applyFill="1" applyBorder="1" applyAlignment="1" applyProtection="1">
      <alignment horizontal="center"/>
      <protection locked="0"/>
    </xf>
    <xf numFmtId="0" fontId="1" fillId="10" borderId="6" xfId="0" applyFont="1" applyFill="1" applyBorder="1" applyAlignment="1">
      <alignment horizontal="center"/>
    </xf>
    <xf numFmtId="0" fontId="11" fillId="10" borderId="6" xfId="0" applyFont="1" applyFill="1" applyBorder="1" applyAlignment="1">
      <alignment horizontal="center"/>
    </xf>
    <xf numFmtId="0" fontId="10" fillId="10" borderId="6" xfId="0" applyFont="1" applyFill="1" applyBorder="1" applyAlignment="1">
      <alignment horizontal="center"/>
    </xf>
    <xf numFmtId="0" fontId="5" fillId="10" borderId="12" xfId="0" applyFont="1" applyFill="1" applyBorder="1" applyAlignment="1">
      <alignment horizontal="center"/>
    </xf>
    <xf numFmtId="0" fontId="7" fillId="10" borderId="8" xfId="0" applyFont="1" applyFill="1" applyBorder="1" applyAlignment="1">
      <alignment horizontal="center"/>
    </xf>
    <xf numFmtId="0" fontId="0" fillId="10" borderId="0" xfId="0" applyFill="1"/>
    <xf numFmtId="0" fontId="6" fillId="10" borderId="6" xfId="0" applyFont="1" applyFill="1" applyBorder="1"/>
    <xf numFmtId="0" fontId="6" fillId="10" borderId="6" xfId="0" applyFont="1" applyFill="1" applyBorder="1" applyAlignment="1">
      <alignment horizontal="center"/>
    </xf>
    <xf numFmtId="0" fontId="18" fillId="10" borderId="6" xfId="0" applyFont="1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3" borderId="6" xfId="0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5" xfId="0" applyBorder="1" applyAlignment="1">
      <alignment horizontal="center"/>
    </xf>
    <xf numFmtId="0" fontId="18" fillId="10" borderId="6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2FC9FF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fausto\Downloads\Copia-di-classifica-2020-generale-premiati-4-MARZO-2020%20(3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by F"/>
      <sheetName val="Baby M"/>
      <sheetName val="Cuccioli F"/>
      <sheetName val="Cuccioli M"/>
      <sheetName val="Ragazzi M"/>
      <sheetName val="Ragazzi F"/>
      <sheetName val="Allievi M"/>
      <sheetName val="Allievi F"/>
      <sheetName val="pos-punti"/>
      <sheetName val="Foglio1"/>
      <sheetName val="Foglio2"/>
      <sheetName val="Foglio3"/>
      <sheetName val="Foglio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A1">
            <v>100</v>
          </cell>
        </row>
        <row r="2">
          <cell r="A2">
            <v>80</v>
          </cell>
        </row>
        <row r="3">
          <cell r="A3">
            <v>60</v>
          </cell>
        </row>
        <row r="4">
          <cell r="A4">
            <v>50</v>
          </cell>
        </row>
        <row r="5">
          <cell r="A5">
            <v>45</v>
          </cell>
        </row>
        <row r="6">
          <cell r="A6">
            <v>40</v>
          </cell>
        </row>
        <row r="7">
          <cell r="A7">
            <v>36</v>
          </cell>
        </row>
        <row r="8">
          <cell r="A8">
            <v>32</v>
          </cell>
        </row>
        <row r="9">
          <cell r="A9">
            <v>29</v>
          </cell>
        </row>
        <row r="10">
          <cell r="A10">
            <v>26</v>
          </cell>
        </row>
        <row r="11">
          <cell r="A11">
            <v>24</v>
          </cell>
        </row>
        <row r="12">
          <cell r="A12">
            <v>22</v>
          </cell>
        </row>
        <row r="13">
          <cell r="A13">
            <v>20</v>
          </cell>
        </row>
        <row r="14">
          <cell r="A14">
            <v>18</v>
          </cell>
        </row>
        <row r="15">
          <cell r="A15">
            <v>16</v>
          </cell>
        </row>
        <row r="16">
          <cell r="A16">
            <v>15</v>
          </cell>
        </row>
        <row r="17">
          <cell r="A17">
            <v>14</v>
          </cell>
        </row>
        <row r="18">
          <cell r="A18">
            <v>13</v>
          </cell>
        </row>
        <row r="19">
          <cell r="A19">
            <v>12</v>
          </cell>
        </row>
        <row r="20">
          <cell r="A20">
            <v>11</v>
          </cell>
        </row>
        <row r="21">
          <cell r="A21">
            <v>10</v>
          </cell>
        </row>
        <row r="22">
          <cell r="A22">
            <v>9</v>
          </cell>
        </row>
        <row r="23">
          <cell r="A23">
            <v>8</v>
          </cell>
        </row>
        <row r="24">
          <cell r="A24">
            <v>7</v>
          </cell>
        </row>
        <row r="25">
          <cell r="A25">
            <v>6</v>
          </cell>
        </row>
        <row r="26">
          <cell r="A26">
            <v>5</v>
          </cell>
        </row>
        <row r="27">
          <cell r="A27">
            <v>4</v>
          </cell>
        </row>
        <row r="28">
          <cell r="A28">
            <v>3</v>
          </cell>
        </row>
        <row r="29">
          <cell r="A29">
            <v>2</v>
          </cell>
        </row>
        <row r="30">
          <cell r="A30">
            <v>1</v>
          </cell>
        </row>
        <row r="31">
          <cell r="A31">
            <v>0</v>
          </cell>
        </row>
        <row r="32">
          <cell r="A32">
            <v>0</v>
          </cell>
        </row>
        <row r="33">
          <cell r="A33">
            <v>0</v>
          </cell>
        </row>
        <row r="34">
          <cell r="A34">
            <v>0</v>
          </cell>
        </row>
        <row r="35">
          <cell r="A35">
            <v>0</v>
          </cell>
        </row>
        <row r="36">
          <cell r="A36">
            <v>0</v>
          </cell>
        </row>
        <row r="37">
          <cell r="A37">
            <v>0</v>
          </cell>
        </row>
        <row r="38">
          <cell r="A38">
            <v>0</v>
          </cell>
        </row>
        <row r="39">
          <cell r="A39">
            <v>0</v>
          </cell>
        </row>
        <row r="40">
          <cell r="A40">
            <v>0</v>
          </cell>
        </row>
        <row r="41">
          <cell r="A41">
            <v>0</v>
          </cell>
        </row>
        <row r="42">
          <cell r="A42">
            <v>0</v>
          </cell>
        </row>
        <row r="43">
          <cell r="A43">
            <v>0</v>
          </cell>
        </row>
        <row r="44">
          <cell r="A44">
            <v>0</v>
          </cell>
        </row>
        <row r="45">
          <cell r="A45">
            <v>0</v>
          </cell>
        </row>
        <row r="46">
          <cell r="A46">
            <v>0</v>
          </cell>
        </row>
        <row r="47">
          <cell r="A47">
            <v>0</v>
          </cell>
        </row>
        <row r="48">
          <cell r="A48">
            <v>0</v>
          </cell>
        </row>
        <row r="49">
          <cell r="A49">
            <v>0</v>
          </cell>
        </row>
        <row r="50">
          <cell r="A50">
            <v>0</v>
          </cell>
        </row>
        <row r="51">
          <cell r="A51">
            <v>0</v>
          </cell>
        </row>
        <row r="52">
          <cell r="A52">
            <v>0</v>
          </cell>
        </row>
        <row r="53">
          <cell r="A53">
            <v>0</v>
          </cell>
        </row>
        <row r="54">
          <cell r="A54">
            <v>0</v>
          </cell>
        </row>
        <row r="55">
          <cell r="A55">
            <v>0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0</v>
          </cell>
        </row>
        <row r="60">
          <cell r="A60">
            <v>0</v>
          </cell>
        </row>
      </sheetData>
      <sheetData sheetId="9" refreshError="1"/>
      <sheetData sheetId="10" refreshError="1"/>
      <sheetData sheetId="11" refreshError="1"/>
      <sheetData sheetId="12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9"/>
  <sheetViews>
    <sheetView tabSelected="1" topLeftCell="I1" workbookViewId="0">
      <selection activeCell="V2" sqref="V2"/>
    </sheetView>
  </sheetViews>
  <sheetFormatPr defaultRowHeight="14.4" x14ac:dyDescent="0.3"/>
  <cols>
    <col min="2" max="2" width="11.6640625" customWidth="1"/>
    <col min="4" max="4" width="9.33203125" style="17"/>
    <col min="5" max="5" width="13.33203125" customWidth="1"/>
    <col min="6" max="15" width="8.88671875" customWidth="1"/>
    <col min="24" max="24" width="19" customWidth="1"/>
    <col min="25" max="25" width="13.6640625" customWidth="1"/>
  </cols>
  <sheetData>
    <row r="1" spans="1:25" x14ac:dyDescent="0.3">
      <c r="E1" s="17"/>
      <c r="F1" s="159" t="s">
        <v>0</v>
      </c>
      <c r="G1" s="162"/>
      <c r="H1" s="162"/>
      <c r="I1" s="162"/>
      <c r="J1" s="160"/>
      <c r="K1" s="159" t="s">
        <v>1</v>
      </c>
      <c r="L1" s="162"/>
      <c r="M1" s="162"/>
      <c r="N1" s="162"/>
      <c r="O1" s="160"/>
      <c r="P1" s="161" t="s">
        <v>2</v>
      </c>
      <c r="Q1" s="161"/>
      <c r="R1" s="161" t="s">
        <v>264</v>
      </c>
      <c r="S1" s="161"/>
      <c r="T1" s="161" t="s">
        <v>3</v>
      </c>
      <c r="U1" s="161"/>
      <c r="V1" s="159" t="s">
        <v>264</v>
      </c>
      <c r="W1" s="160"/>
      <c r="X1" s="13"/>
      <c r="Y1" s="13"/>
    </row>
    <row r="2" spans="1:25" s="42" customFormat="1" ht="39.6" x14ac:dyDescent="0.3">
      <c r="B2" s="74" t="s">
        <v>5</v>
      </c>
      <c r="C2" s="75" t="s">
        <v>6</v>
      </c>
      <c r="D2" s="76" t="s">
        <v>7</v>
      </c>
      <c r="E2" s="77" t="s">
        <v>8</v>
      </c>
      <c r="F2" s="78" t="s">
        <v>9</v>
      </c>
      <c r="G2" s="79" t="s">
        <v>10</v>
      </c>
      <c r="H2" s="78" t="s">
        <v>9</v>
      </c>
      <c r="I2" s="79" t="s">
        <v>10</v>
      </c>
      <c r="J2" s="102" t="s">
        <v>10</v>
      </c>
      <c r="K2" s="78" t="s">
        <v>9</v>
      </c>
      <c r="L2" s="79" t="s">
        <v>10</v>
      </c>
      <c r="M2" s="78" t="s">
        <v>9</v>
      </c>
      <c r="N2" s="79" t="s">
        <v>10</v>
      </c>
      <c r="O2" s="102" t="s">
        <v>10</v>
      </c>
      <c r="P2" s="78" t="s">
        <v>9</v>
      </c>
      <c r="Q2" s="79" t="s">
        <v>10</v>
      </c>
      <c r="R2" s="78" t="s">
        <v>9</v>
      </c>
      <c r="S2" s="79" t="s">
        <v>10</v>
      </c>
      <c r="T2" s="78" t="s">
        <v>9</v>
      </c>
      <c r="U2" s="79" t="s">
        <v>10</v>
      </c>
      <c r="V2" s="78" t="s">
        <v>9</v>
      </c>
      <c r="W2" s="79" t="s">
        <v>10</v>
      </c>
      <c r="X2" s="65" t="s">
        <v>11</v>
      </c>
      <c r="Y2" s="66" t="s">
        <v>12</v>
      </c>
    </row>
    <row r="3" spans="1:25" x14ac:dyDescent="0.3">
      <c r="A3" s="134"/>
      <c r="B3" s="30" t="s">
        <v>13</v>
      </c>
      <c r="C3" s="30" t="s">
        <v>14</v>
      </c>
      <c r="D3" s="31">
        <v>2014</v>
      </c>
      <c r="E3" s="120" t="s">
        <v>15</v>
      </c>
      <c r="F3" s="1">
        <v>2</v>
      </c>
      <c r="G3" s="2">
        <f>IF(F3&gt;0,INDEX('[1]pos-punti'!$A$1:$A$60,N(F3),1),0)</f>
        <v>80</v>
      </c>
      <c r="H3" s="103">
        <v>1</v>
      </c>
      <c r="I3" s="2">
        <f>IF(H3&gt;0,INDEX('[1]pos-punti'!$A$1:$A$60,N(H3),1),0)</f>
        <v>100</v>
      </c>
      <c r="J3" s="25">
        <f t="shared" ref="J3:J39" si="0">(G3+I3)/2</f>
        <v>90</v>
      </c>
      <c r="K3" s="116">
        <v>1</v>
      </c>
      <c r="L3" s="116">
        <f>IF(K3&gt;0,INDEX('[1]pos-punti'!$A$1:$A$60,N(K3),1),0)</f>
        <v>100</v>
      </c>
      <c r="M3" s="116">
        <v>1</v>
      </c>
      <c r="N3" s="1">
        <f>IF(M3&gt;0,INDEX('[1]pos-punti'!$A$1:$A$60,N(M3),1),0)</f>
        <v>100</v>
      </c>
      <c r="O3" s="25">
        <f t="shared" ref="O3:O39" si="1">(L3+N3)/2</f>
        <v>100</v>
      </c>
      <c r="P3" s="1">
        <v>1</v>
      </c>
      <c r="Q3" s="2">
        <f>IF(P3&gt;0,INDEX('[1]pos-punti'!$A$1:$A$60,N(P3),1),0)</f>
        <v>100</v>
      </c>
      <c r="R3" s="1">
        <v>0</v>
      </c>
      <c r="S3" s="2">
        <f>IF(R3&gt;0,INDEX('[1]pos-punti'!$A$1:$A$60,N(R3),1),0)</f>
        <v>0</v>
      </c>
      <c r="T3" s="1">
        <v>1</v>
      </c>
      <c r="U3" s="2">
        <f>IF(T3&gt;0,INDEX('[1]pos-punti'!$A$1:$A$60,N(T3),1),0)</f>
        <v>100</v>
      </c>
      <c r="V3" s="1">
        <v>0</v>
      </c>
      <c r="W3" s="2">
        <f>IF(V3&gt;0,INDEX('[1]pos-punti'!$A$1:$A$60,N(V3),1),0)</f>
        <v>0</v>
      </c>
      <c r="X3" s="3">
        <f t="shared" ref="X3:X39" si="2">SUM(J3,O3,Q3,S3,U3,W3)</f>
        <v>390</v>
      </c>
      <c r="Y3" s="8">
        <f>SUM(LARGE((J3,O3,Q3,S3,U3,W3),1),LARGE((J3,O3,Q3,S3,U3,W3),2),LARGE((J3,O3,Q3,S3,U3,W3),3))</f>
        <v>300</v>
      </c>
    </row>
    <row r="4" spans="1:25" x14ac:dyDescent="0.3">
      <c r="A4" s="134"/>
      <c r="B4" s="30" t="s">
        <v>16</v>
      </c>
      <c r="C4" s="30" t="s">
        <v>17</v>
      </c>
      <c r="D4" s="31">
        <v>2014</v>
      </c>
      <c r="E4" s="120" t="s">
        <v>15</v>
      </c>
      <c r="F4" s="1">
        <v>1</v>
      </c>
      <c r="G4" s="2">
        <f>IF(F4&gt;0,INDEX('[1]pos-punti'!$A$1:$A$60,N(F4),1),0)</f>
        <v>100</v>
      </c>
      <c r="H4" s="103">
        <v>2</v>
      </c>
      <c r="I4" s="2">
        <f>IF(H4&gt;0,INDEX('[1]pos-punti'!$A$1:$A$60,N(H4),1),0)</f>
        <v>80</v>
      </c>
      <c r="J4" s="25">
        <f t="shared" si="0"/>
        <v>90</v>
      </c>
      <c r="K4" s="116">
        <v>3</v>
      </c>
      <c r="L4" s="116">
        <f>IF(K4&gt;0,INDEX('[1]pos-punti'!$A$1:$A$60,N(K4),1),0)</f>
        <v>60</v>
      </c>
      <c r="M4" s="116">
        <v>2</v>
      </c>
      <c r="N4" s="1">
        <f>IF(M4&gt;0,INDEX('[1]pos-punti'!$A$1:$A$60,N(M4),1),0)</f>
        <v>80</v>
      </c>
      <c r="O4" s="25">
        <f t="shared" si="1"/>
        <v>70</v>
      </c>
      <c r="P4" s="1">
        <v>3</v>
      </c>
      <c r="Q4" s="2">
        <f>IF(P4&gt;0,INDEX('[1]pos-punti'!$A$1:$A$60,N(P4),1),0)</f>
        <v>60</v>
      </c>
      <c r="R4" s="1">
        <v>4</v>
      </c>
      <c r="S4" s="2">
        <f>IF(R4&gt;0,INDEX('[1]pos-punti'!$A$1:$A$60,N(R4),1),0)</f>
        <v>50</v>
      </c>
      <c r="T4" s="1">
        <v>2</v>
      </c>
      <c r="U4" s="2">
        <f>IF(T4&gt;0,INDEX('[1]pos-punti'!$A$1:$A$60,N(T4),1),0)</f>
        <v>80</v>
      </c>
      <c r="V4" s="1">
        <v>0</v>
      </c>
      <c r="W4" s="2">
        <f>IF(V4&gt;0,INDEX('[1]pos-punti'!$A$1:$A$60,N(V4),1),0)</f>
        <v>0</v>
      </c>
      <c r="X4" s="3">
        <f t="shared" si="2"/>
        <v>350</v>
      </c>
      <c r="Y4" s="8">
        <f>SUM(LARGE((J4,O4,Q4,S4,U4,W4),1),LARGE((J4,O4,Q4,S4,U4,W4),2),LARGE((J4,O4,Q4,S4,U4,W4),3))</f>
        <v>240</v>
      </c>
    </row>
    <row r="5" spans="1:25" x14ac:dyDescent="0.3">
      <c r="A5" s="136"/>
      <c r="B5" s="13" t="s">
        <v>23</v>
      </c>
      <c r="C5" s="13" t="s">
        <v>22</v>
      </c>
      <c r="D5" s="115">
        <v>2014</v>
      </c>
      <c r="E5" s="121" t="s">
        <v>15</v>
      </c>
      <c r="F5" s="1">
        <v>7</v>
      </c>
      <c r="G5" s="2">
        <f>IF(F5&gt;0,INDEX('[1]pos-punti'!$A$1:$A$60,N(F5),1),0)</f>
        <v>36</v>
      </c>
      <c r="H5" s="103">
        <v>6</v>
      </c>
      <c r="I5" s="2">
        <f>IF(H5&gt;0,INDEX('[1]pos-punti'!$A$1:$A$60,N(H5),1),0)</f>
        <v>40</v>
      </c>
      <c r="J5" s="25">
        <f t="shared" si="0"/>
        <v>38</v>
      </c>
      <c r="K5" s="116">
        <v>6</v>
      </c>
      <c r="L5" s="116">
        <f>IF(K5&gt;0,INDEX('[1]pos-punti'!$A$1:$A$60,N(K5),1),0)</f>
        <v>40</v>
      </c>
      <c r="M5" s="116">
        <v>6</v>
      </c>
      <c r="N5" s="1">
        <f>IF(M5&gt;0,INDEX('[1]pos-punti'!$A$1:$A$60,N(M5),1),0)</f>
        <v>40</v>
      </c>
      <c r="O5" s="25">
        <f t="shared" si="1"/>
        <v>40</v>
      </c>
      <c r="P5" s="1">
        <v>4</v>
      </c>
      <c r="Q5" s="2">
        <f>IF(P5&gt;0,INDEX('[1]pos-punti'!$A$1:$A$60,N(P5),1),0)</f>
        <v>50</v>
      </c>
      <c r="R5" s="1">
        <v>1</v>
      </c>
      <c r="S5" s="2">
        <f>IF(R5&gt;0,INDEX('[1]pos-punti'!$A$1:$A$60,N(R5),1),0)</f>
        <v>100</v>
      </c>
      <c r="T5" s="1">
        <v>0</v>
      </c>
      <c r="U5" s="2">
        <f>IF(T5&gt;0,INDEX('[1]pos-punti'!$A$1:$A$60,N(T5),1),0)</f>
        <v>0</v>
      </c>
      <c r="V5" s="1">
        <v>0</v>
      </c>
      <c r="W5" s="2">
        <f>IF(V5&gt;0,INDEX('[1]pos-punti'!$A$1:$A$60,N(V5),1),0)</f>
        <v>0</v>
      </c>
      <c r="X5" s="3">
        <f t="shared" si="2"/>
        <v>228</v>
      </c>
      <c r="Y5" s="8">
        <f>SUM(LARGE((J5,O5,Q5,S5,U5,W5),1),LARGE((J5,O5,Q5,S5,U5,W5),2),LARGE((J5,O5,Q5,S5,U5,W5),3))</f>
        <v>190</v>
      </c>
    </row>
    <row r="6" spans="1:25" x14ac:dyDescent="0.3">
      <c r="A6" s="136"/>
      <c r="B6" s="30" t="s">
        <v>18</v>
      </c>
      <c r="C6" s="30" t="s">
        <v>19</v>
      </c>
      <c r="D6" s="31">
        <v>2014</v>
      </c>
      <c r="E6" s="121" t="s">
        <v>20</v>
      </c>
      <c r="F6" s="1">
        <v>3</v>
      </c>
      <c r="G6" s="2">
        <f>IF(F6&gt;0,INDEX('[1]pos-punti'!$A$1:$A$60,N(F6),1),0)</f>
        <v>60</v>
      </c>
      <c r="H6" s="103">
        <v>4</v>
      </c>
      <c r="I6" s="2">
        <f>IF(H6&gt;0,INDEX('[1]pos-punti'!$A$1:$A$60,N(H6),1),0)</f>
        <v>50</v>
      </c>
      <c r="J6" s="25">
        <f t="shared" si="0"/>
        <v>55</v>
      </c>
      <c r="K6" s="116">
        <v>4</v>
      </c>
      <c r="L6" s="116">
        <f>IF(K6&gt;0,INDEX('[1]pos-punti'!$A$1:$A$60,N(K6),1),0)</f>
        <v>50</v>
      </c>
      <c r="M6" s="116">
        <v>5</v>
      </c>
      <c r="N6" s="1">
        <f>IF(M6&gt;0,INDEX('[1]pos-punti'!$A$1:$A$60,N(M6),1),0)</f>
        <v>45</v>
      </c>
      <c r="O6" s="25">
        <f t="shared" si="1"/>
        <v>47.5</v>
      </c>
      <c r="P6" s="1">
        <v>2</v>
      </c>
      <c r="Q6" s="2">
        <f>IF(P6&gt;0,INDEX('[1]pos-punti'!$A$1:$A$60,N(P6),1),0)</f>
        <v>80</v>
      </c>
      <c r="R6" s="1">
        <v>9</v>
      </c>
      <c r="S6" s="2">
        <f>IF(R6&gt;0,INDEX('[1]pos-punti'!$A$1:$A$60,N(R6),1),0)</f>
        <v>29</v>
      </c>
      <c r="T6" s="1">
        <v>4</v>
      </c>
      <c r="U6" s="2">
        <f>IF(T6&gt;0,INDEX('[1]pos-punti'!$A$1:$A$60,N(T6),1),0)</f>
        <v>50</v>
      </c>
      <c r="V6" s="1">
        <v>0</v>
      </c>
      <c r="W6" s="2">
        <f>IF(V6&gt;0,INDEX('[1]pos-punti'!$A$1:$A$60,N(V6),1),0)</f>
        <v>0</v>
      </c>
      <c r="X6" s="3">
        <f t="shared" si="2"/>
        <v>261.5</v>
      </c>
      <c r="Y6" s="8">
        <f>SUM(LARGE((J6,O6,Q6,S6,U6,W6),1),LARGE((J6,O6,Q6,S6,U6,W6),2),LARGE((J6,O6,Q6,S6,U6,W6),3))</f>
        <v>185</v>
      </c>
    </row>
    <row r="7" spans="1:25" x14ac:dyDescent="0.3">
      <c r="A7" s="136"/>
      <c r="B7" s="13" t="s">
        <v>21</v>
      </c>
      <c r="C7" s="13" t="s">
        <v>22</v>
      </c>
      <c r="D7" s="115">
        <v>2014</v>
      </c>
      <c r="E7" s="121" t="s">
        <v>20</v>
      </c>
      <c r="F7" s="1">
        <v>5</v>
      </c>
      <c r="G7" s="2">
        <f>IF(F7&gt;0,INDEX('[1]pos-punti'!$A$1:$A$60,N(F7),1),0)</f>
        <v>45</v>
      </c>
      <c r="H7" s="103">
        <v>5</v>
      </c>
      <c r="I7" s="2">
        <f>IF(H7&gt;0,INDEX('[1]pos-punti'!$A$1:$A$60,N(H7),1),0)</f>
        <v>45</v>
      </c>
      <c r="J7" s="25">
        <f t="shared" si="0"/>
        <v>45</v>
      </c>
      <c r="K7" s="116">
        <v>5</v>
      </c>
      <c r="L7" s="116">
        <f>IF(K7&gt;0,INDEX('[1]pos-punti'!$A$1:$A$60,N(K7),1),0)</f>
        <v>45</v>
      </c>
      <c r="M7" s="116">
        <v>4</v>
      </c>
      <c r="N7" s="1">
        <f>IF(M7&gt;0,INDEX('[1]pos-punti'!$A$1:$A$60,N(M7),1),0)</f>
        <v>50</v>
      </c>
      <c r="O7" s="25">
        <f t="shared" si="1"/>
        <v>47.5</v>
      </c>
      <c r="P7" s="1">
        <v>5</v>
      </c>
      <c r="Q7" s="2">
        <f>IF(P7&gt;0,INDEX('[1]pos-punti'!$A$1:$A$60,N(P7),1),0)</f>
        <v>45</v>
      </c>
      <c r="R7" s="1">
        <v>2</v>
      </c>
      <c r="S7" s="2">
        <f>IF(R7&gt;0,INDEX('[1]pos-punti'!$A$1:$A$60,N(R7),1),0)</f>
        <v>80</v>
      </c>
      <c r="T7" s="1">
        <v>6</v>
      </c>
      <c r="U7" s="2">
        <f>IF(T7&gt;0,INDEX('[1]pos-punti'!$A$1:$A$60,N(T7),1),0)</f>
        <v>40</v>
      </c>
      <c r="V7" s="1">
        <v>0</v>
      </c>
      <c r="W7" s="2">
        <f>IF(V7&gt;0,INDEX('[1]pos-punti'!$A$1:$A$60,N(V7),1),0)</f>
        <v>0</v>
      </c>
      <c r="X7" s="3">
        <f t="shared" si="2"/>
        <v>257.5</v>
      </c>
      <c r="Y7" s="8">
        <f>SUM(LARGE((J7,O7,Q7,S7,U7,W7),1),LARGE((J7,O7,Q7,S7,U7,W7),2),LARGE((J7,O7,Q7,S7,U7,W7),3))</f>
        <v>172.5</v>
      </c>
    </row>
    <row r="8" spans="1:25" x14ac:dyDescent="0.3">
      <c r="A8" s="137"/>
      <c r="B8" s="13" t="s">
        <v>24</v>
      </c>
      <c r="C8" s="13" t="s">
        <v>25</v>
      </c>
      <c r="D8" s="115">
        <v>2014</v>
      </c>
      <c r="E8" s="121" t="s">
        <v>31</v>
      </c>
      <c r="F8" s="1">
        <v>4</v>
      </c>
      <c r="G8" s="2">
        <f>IF(F8&gt;0,INDEX('[1]pos-punti'!$A$1:$A$60,N(F8),1),0)</f>
        <v>50</v>
      </c>
      <c r="H8" s="103">
        <v>3</v>
      </c>
      <c r="I8" s="2">
        <f>IF(H8&gt;0,INDEX('[1]pos-punti'!$A$1:$A$60,N(H8),1),0)</f>
        <v>60</v>
      </c>
      <c r="J8" s="25">
        <f t="shared" si="0"/>
        <v>55</v>
      </c>
      <c r="K8" s="116">
        <v>2</v>
      </c>
      <c r="L8" s="116">
        <f>IF(K8&gt;0,INDEX('[1]pos-punti'!$A$1:$A$60,N(K8),1),0)</f>
        <v>80</v>
      </c>
      <c r="M8" s="116">
        <v>3</v>
      </c>
      <c r="N8" s="1">
        <f>IF(M8&gt;0,INDEX('[1]pos-punti'!$A$1:$A$60,N(M8),1),0)</f>
        <v>60</v>
      </c>
      <c r="O8" s="25">
        <f t="shared" si="1"/>
        <v>70</v>
      </c>
      <c r="P8" s="1">
        <v>0</v>
      </c>
      <c r="Q8" s="2">
        <f>IF(P8&gt;0,INDEX('[1]pos-punti'!$A$1:$A$60,N(P8),1),0)</f>
        <v>0</v>
      </c>
      <c r="R8" s="1">
        <v>0</v>
      </c>
      <c r="S8" s="2">
        <f>IF(R8&gt;0,INDEX('[1]pos-punti'!$A$1:$A$60,N(R8),1),0)</f>
        <v>0</v>
      </c>
      <c r="T8" s="1">
        <v>8</v>
      </c>
      <c r="U8" s="2">
        <f>IF(T8&gt;0,INDEX('[1]pos-punti'!$A$1:$A$60,N(T8),1),0)</f>
        <v>32</v>
      </c>
      <c r="V8" s="1">
        <v>0</v>
      </c>
      <c r="W8" s="2">
        <f>IF(V8&gt;0,INDEX('[1]pos-punti'!$A$1:$A$60,N(V8),1),0)</f>
        <v>0</v>
      </c>
      <c r="X8" s="3">
        <f t="shared" si="2"/>
        <v>157</v>
      </c>
      <c r="Y8" s="8">
        <f>SUM(LARGE((J8,O8,Q8,S8,U8,W8),1),LARGE((J8,O8,Q8,S8,U8,W8),2),LARGE((J8,O8,Q8,S8,U8,W8),3))</f>
        <v>157</v>
      </c>
    </row>
    <row r="9" spans="1:25" x14ac:dyDescent="0.3">
      <c r="A9" s="137"/>
      <c r="B9" s="13" t="s">
        <v>32</v>
      </c>
      <c r="C9" s="13" t="s">
        <v>33</v>
      </c>
      <c r="D9" s="115">
        <v>2014</v>
      </c>
      <c r="E9" s="121" t="s">
        <v>20</v>
      </c>
      <c r="F9" s="1">
        <v>10</v>
      </c>
      <c r="G9" s="2">
        <f>IF(F9&gt;0,INDEX('[1]pos-punti'!$A$1:$A$60,N(F9),1),0)</f>
        <v>26</v>
      </c>
      <c r="H9" s="103">
        <v>15</v>
      </c>
      <c r="I9" s="2">
        <f>IF(H9&gt;0,INDEX('[1]pos-punti'!$A$1:$A$60,N(H9),1),0)</f>
        <v>16</v>
      </c>
      <c r="J9" s="25">
        <f t="shared" si="0"/>
        <v>21</v>
      </c>
      <c r="K9" s="116">
        <v>7</v>
      </c>
      <c r="L9" s="116">
        <f>IF(K9&gt;0,INDEX('[1]pos-punti'!$A$1:$A$60,N(K9),1),0)</f>
        <v>36</v>
      </c>
      <c r="M9" s="116">
        <v>7</v>
      </c>
      <c r="N9" s="1">
        <f>IF(M9&gt;0,INDEX('[1]pos-punti'!$A$1:$A$60,N(M9),1),0)</f>
        <v>36</v>
      </c>
      <c r="O9" s="25">
        <f t="shared" si="1"/>
        <v>36</v>
      </c>
      <c r="P9" s="1">
        <v>11</v>
      </c>
      <c r="Q9" s="2">
        <f>IF(P9&gt;0,INDEX('[1]pos-punti'!$A$1:$A$60,N(P9),1),0)</f>
        <v>24</v>
      </c>
      <c r="R9" s="1">
        <v>6</v>
      </c>
      <c r="S9" s="2">
        <f>IF(R9&gt;0,INDEX('[1]pos-punti'!$A$1:$A$60,N(R9),1),0)</f>
        <v>40</v>
      </c>
      <c r="T9" s="1">
        <v>3</v>
      </c>
      <c r="U9" s="2">
        <f>IF(T9&gt;0,INDEX('[1]pos-punti'!$A$1:$A$60,N(T9),1),0)</f>
        <v>60</v>
      </c>
      <c r="V9" s="1">
        <v>0</v>
      </c>
      <c r="W9" s="2">
        <f>IF(V9&gt;0,INDEX('[1]pos-punti'!$A$1:$A$60,N(V9),1),0)</f>
        <v>0</v>
      </c>
      <c r="X9" s="3">
        <f t="shared" si="2"/>
        <v>181</v>
      </c>
      <c r="Y9" s="8">
        <f>SUM(LARGE((J9,O9,Q9,S9,U9,W9),1),LARGE((J9,O9,Q9,S9,U9,W9),2),LARGE((J9,O9,Q9,S9,U9,W9),3))</f>
        <v>136</v>
      </c>
    </row>
    <row r="10" spans="1:25" x14ac:dyDescent="0.3">
      <c r="A10" s="137"/>
      <c r="B10" s="13" t="s">
        <v>27</v>
      </c>
      <c r="C10" s="13" t="s">
        <v>28</v>
      </c>
      <c r="D10" s="115">
        <v>2014</v>
      </c>
      <c r="E10" s="121" t="s">
        <v>20</v>
      </c>
      <c r="F10" s="1">
        <v>9</v>
      </c>
      <c r="G10" s="2">
        <f>IF(F10&gt;0,INDEX('[1]pos-punti'!$A$1:$A$60,N(F10),1),0)</f>
        <v>29</v>
      </c>
      <c r="H10" s="103">
        <v>7</v>
      </c>
      <c r="I10" s="2">
        <f>IF(H10&gt;0,INDEX('[1]pos-punti'!$A$1:$A$60,N(H10),1),0)</f>
        <v>36</v>
      </c>
      <c r="J10" s="25">
        <f t="shared" si="0"/>
        <v>32.5</v>
      </c>
      <c r="K10" s="116">
        <v>10</v>
      </c>
      <c r="L10" s="116">
        <f>IF(K10&gt;0,INDEX('[1]pos-punti'!$A$1:$A$60,N(K10),1),0)</f>
        <v>26</v>
      </c>
      <c r="M10" s="116">
        <v>9</v>
      </c>
      <c r="N10" s="1">
        <f>IF(M10&gt;0,INDEX('[1]pos-punti'!$A$1:$A$60,N(M10),1),0)</f>
        <v>29</v>
      </c>
      <c r="O10" s="25">
        <f t="shared" si="1"/>
        <v>27.5</v>
      </c>
      <c r="P10" s="1">
        <v>6</v>
      </c>
      <c r="Q10" s="2">
        <f>IF(P10&gt;0,INDEX('[1]pos-punti'!$A$1:$A$60,N(P10),1),0)</f>
        <v>40</v>
      </c>
      <c r="R10" s="1">
        <v>12</v>
      </c>
      <c r="S10" s="2">
        <f>IF(R10&gt;0,INDEX('[1]pos-punti'!$A$1:$A$60,N(R10),1),0)</f>
        <v>22</v>
      </c>
      <c r="T10" s="1">
        <v>5</v>
      </c>
      <c r="U10" s="2">
        <f>IF(T10&gt;0,INDEX('[1]pos-punti'!$A$1:$A$60,N(T10),1),0)</f>
        <v>45</v>
      </c>
      <c r="V10" s="1">
        <v>0</v>
      </c>
      <c r="W10" s="2">
        <f>IF(V10&gt;0,INDEX('[1]pos-punti'!$A$1:$A$60,N(V10),1),0)</f>
        <v>0</v>
      </c>
      <c r="X10" s="3">
        <f t="shared" si="2"/>
        <v>167</v>
      </c>
      <c r="Y10" s="8">
        <f>SUM(LARGE((J10,O10,Q10,S10,U10,W10),1),LARGE((J10,O10,Q10,S10,U10,W10),2),LARGE((J10,O10,Q10,S10,U10,W10),3))</f>
        <v>117.5</v>
      </c>
    </row>
    <row r="11" spans="1:25" x14ac:dyDescent="0.3">
      <c r="A11" s="139"/>
      <c r="B11" s="13" t="s">
        <v>34</v>
      </c>
      <c r="C11" s="13" t="s">
        <v>35</v>
      </c>
      <c r="D11" s="115">
        <v>2015</v>
      </c>
      <c r="E11" s="121" t="s">
        <v>20</v>
      </c>
      <c r="F11" s="1">
        <v>0</v>
      </c>
      <c r="G11" s="2">
        <f>IF(F11&gt;0,INDEX('[1]pos-punti'!$A$1:$A$60,N(F11),1),0)</f>
        <v>0</v>
      </c>
      <c r="H11" s="103">
        <v>8</v>
      </c>
      <c r="I11" s="2">
        <f>IF(H11&gt;0,INDEX('[1]pos-punti'!$A$1:$A$60,N(H11),1),0)</f>
        <v>32</v>
      </c>
      <c r="J11" s="25">
        <f t="shared" si="0"/>
        <v>16</v>
      </c>
      <c r="K11" s="116">
        <v>8</v>
      </c>
      <c r="L11" s="116">
        <f>IF(K11&gt;0,INDEX('[1]pos-punti'!$A$1:$A$60,N(K11),1),0)</f>
        <v>32</v>
      </c>
      <c r="M11" s="116">
        <v>10</v>
      </c>
      <c r="N11" s="1">
        <f>IF(M11&gt;0,INDEX('[1]pos-punti'!$A$1:$A$60,N(M11),1),0)</f>
        <v>26</v>
      </c>
      <c r="O11" s="25">
        <f t="shared" si="1"/>
        <v>29</v>
      </c>
      <c r="P11" s="1">
        <v>8</v>
      </c>
      <c r="Q11" s="2">
        <f>IF(P11&gt;0,INDEX('[1]pos-punti'!$A$1:$A$60,N(P11),1),0)</f>
        <v>32</v>
      </c>
      <c r="R11" s="1">
        <v>5</v>
      </c>
      <c r="S11" s="2">
        <f>IF(R11&gt;0,INDEX('[1]pos-punti'!$A$1:$A$60,N(R11),1),0)</f>
        <v>45</v>
      </c>
      <c r="T11" s="1">
        <v>7</v>
      </c>
      <c r="U11" s="2">
        <f>IF(T11&gt;0,INDEX('[1]pos-punti'!$A$1:$A$60,N(T11),1),0)</f>
        <v>36</v>
      </c>
      <c r="V11" s="1">
        <v>0</v>
      </c>
      <c r="W11" s="2">
        <f>IF(V11&gt;0,INDEX('[1]pos-punti'!$A$1:$A$60,N(V11),1),0)</f>
        <v>0</v>
      </c>
      <c r="X11" s="3">
        <f t="shared" si="2"/>
        <v>158</v>
      </c>
      <c r="Y11" s="8">
        <f>SUM(LARGE((J11,O11,Q11,S11,U11,W11),1),LARGE((J11,O11,Q11,S11,U11,W11),2),LARGE((J11,O11,Q11,S11,U11,W11),3))</f>
        <v>113</v>
      </c>
    </row>
    <row r="12" spans="1:25" x14ac:dyDescent="0.3">
      <c r="A12" s="139"/>
      <c r="B12" s="13" t="s">
        <v>29</v>
      </c>
      <c r="C12" s="13" t="s">
        <v>30</v>
      </c>
      <c r="D12" s="115">
        <v>2014</v>
      </c>
      <c r="E12" s="121" t="s">
        <v>31</v>
      </c>
      <c r="F12" s="1">
        <v>6</v>
      </c>
      <c r="G12" s="2">
        <f>IF(F12&gt;0,INDEX('[1]pos-punti'!$A$1:$A$60,N(F12),1),0)</f>
        <v>40</v>
      </c>
      <c r="H12" s="103">
        <v>10</v>
      </c>
      <c r="I12" s="2">
        <f>IF(H12&gt;0,INDEX('[1]pos-punti'!$A$1:$A$60,N(H12),1),0)</f>
        <v>26</v>
      </c>
      <c r="J12" s="25">
        <f t="shared" si="0"/>
        <v>33</v>
      </c>
      <c r="K12" s="116">
        <v>9</v>
      </c>
      <c r="L12" s="116">
        <f>IF(K12&gt;0,INDEX('[1]pos-punti'!$A$1:$A$60,N(K12),1),0)</f>
        <v>29</v>
      </c>
      <c r="M12" s="116">
        <v>8</v>
      </c>
      <c r="N12" s="1">
        <f>IF(M12&gt;0,INDEX('[1]pos-punti'!$A$1:$A$60,N(M12),1),0)</f>
        <v>32</v>
      </c>
      <c r="O12" s="25">
        <f t="shared" si="1"/>
        <v>30.5</v>
      </c>
      <c r="P12" s="1">
        <v>7</v>
      </c>
      <c r="Q12" s="2">
        <f>IF(P12&gt;0,INDEX('[1]pos-punti'!$A$1:$A$60,N(P12),1),0)</f>
        <v>36</v>
      </c>
      <c r="R12" s="1">
        <v>10</v>
      </c>
      <c r="S12" s="2">
        <f>IF(R12&gt;0,INDEX('[1]pos-punti'!$A$1:$A$60,N(R12),1),0)</f>
        <v>26</v>
      </c>
      <c r="T12" s="1">
        <v>12</v>
      </c>
      <c r="U12" s="2">
        <f>IF(T12&gt;0,INDEX('[1]pos-punti'!$A$1:$A$60,N(T12),1),0)</f>
        <v>22</v>
      </c>
      <c r="V12" s="1">
        <v>0</v>
      </c>
      <c r="W12" s="2">
        <f>IF(V12&gt;0,INDEX('[1]pos-punti'!$A$1:$A$60,N(V12),1),0)</f>
        <v>0</v>
      </c>
      <c r="X12" s="3">
        <f t="shared" si="2"/>
        <v>147.5</v>
      </c>
      <c r="Y12" s="8">
        <f>SUM(LARGE((J12,O12,Q12,S12,U12,W12),1),LARGE((J12,O12,Q12,S12,U12,W12),2),LARGE((J12,O12,Q12,S12,U12,W12),3))</f>
        <v>99.5</v>
      </c>
    </row>
    <row r="13" spans="1:25" x14ac:dyDescent="0.3">
      <c r="A13" s="139"/>
      <c r="B13" s="13" t="s">
        <v>38</v>
      </c>
      <c r="C13" s="13" t="s">
        <v>39</v>
      </c>
      <c r="D13" s="115">
        <v>2015</v>
      </c>
      <c r="E13" s="121" t="s">
        <v>15</v>
      </c>
      <c r="F13" s="1">
        <v>12</v>
      </c>
      <c r="G13" s="2">
        <f>IF(F13&gt;0,INDEX('[1]pos-punti'!$A$1:$A$60,N(F13),1),0)</f>
        <v>22</v>
      </c>
      <c r="H13" s="103">
        <v>11</v>
      </c>
      <c r="I13" s="2">
        <f>IF(H13&gt;0,INDEX('[1]pos-punti'!$A$1:$A$60,N(H13),1),0)</f>
        <v>24</v>
      </c>
      <c r="J13" s="25">
        <f t="shared" si="0"/>
        <v>23</v>
      </c>
      <c r="K13" s="116">
        <v>14</v>
      </c>
      <c r="L13" s="116">
        <f>IF(K13&gt;0,INDEX('[1]pos-punti'!$A$1:$A$60,N(K13),1),0)</f>
        <v>18</v>
      </c>
      <c r="M13" s="116">
        <v>11</v>
      </c>
      <c r="N13" s="1">
        <f>IF(M13&gt;0,INDEX('[1]pos-punti'!$A$1:$A$60,N(M13),1),0)</f>
        <v>24</v>
      </c>
      <c r="O13" s="25">
        <f t="shared" si="1"/>
        <v>21</v>
      </c>
      <c r="P13" s="1">
        <v>12</v>
      </c>
      <c r="Q13" s="2">
        <f>IF(P13&gt;0,INDEX('[1]pos-punti'!$A$1:$A$60,N(P13),1),0)</f>
        <v>22</v>
      </c>
      <c r="R13" s="1">
        <v>7</v>
      </c>
      <c r="S13" s="2">
        <f>IF(R13&gt;0,INDEX('[1]pos-punti'!$A$1:$A$60,N(R13),1),0)</f>
        <v>36</v>
      </c>
      <c r="T13" s="1">
        <v>10</v>
      </c>
      <c r="U13" s="2">
        <f>IF(T13&gt;0,INDEX('[1]pos-punti'!$A$1:$A$60,N(T13),1),0)</f>
        <v>26</v>
      </c>
      <c r="V13" s="1">
        <v>0</v>
      </c>
      <c r="W13" s="2">
        <f>IF(V13&gt;0,INDEX('[1]pos-punti'!$A$1:$A$60,N(V13),1),0)</f>
        <v>0</v>
      </c>
      <c r="X13" s="3">
        <f t="shared" si="2"/>
        <v>128</v>
      </c>
      <c r="Y13" s="8">
        <f>SUM(LARGE((J13,O13,Q13,S13,U13,W13),1),LARGE((J13,O13,Q13,S13,U13,W13),2),LARGE((J13,O13,Q13,S13,U13,W13),3))</f>
        <v>85</v>
      </c>
    </row>
    <row r="14" spans="1:25" x14ac:dyDescent="0.3">
      <c r="A14" s="139"/>
      <c r="B14" s="13" t="s">
        <v>36</v>
      </c>
      <c r="C14" s="13" t="s">
        <v>37</v>
      </c>
      <c r="D14" s="115">
        <v>2014</v>
      </c>
      <c r="E14" s="121" t="s">
        <v>15</v>
      </c>
      <c r="F14" s="1">
        <v>8</v>
      </c>
      <c r="G14" s="2">
        <f>IF(F14&gt;0,INDEX('[1]pos-punti'!$A$1:$A$60,N(F14),1),0)</f>
        <v>32</v>
      </c>
      <c r="H14" s="103">
        <v>14</v>
      </c>
      <c r="I14" s="2">
        <f>IF(H14&gt;0,INDEX('[1]pos-punti'!$A$1:$A$60,N(H14),1),0)</f>
        <v>18</v>
      </c>
      <c r="J14" s="25">
        <f t="shared" si="0"/>
        <v>25</v>
      </c>
      <c r="K14" s="116">
        <v>12</v>
      </c>
      <c r="L14" s="116">
        <f>IF(K14&gt;0,INDEX('[1]pos-punti'!$A$1:$A$60,N(K14),1),0)</f>
        <v>22</v>
      </c>
      <c r="M14" s="116">
        <v>16</v>
      </c>
      <c r="N14" s="1">
        <f>IF(M14&gt;0,INDEX('[1]pos-punti'!$A$1:$A$60,N(M14),1),0)</f>
        <v>15</v>
      </c>
      <c r="O14" s="25">
        <f t="shared" si="1"/>
        <v>18.5</v>
      </c>
      <c r="P14" s="1">
        <v>9</v>
      </c>
      <c r="Q14" s="2">
        <f>IF(P14&gt;0,INDEX('[1]pos-punti'!$A$1:$A$60,N(P14),1),0)</f>
        <v>29</v>
      </c>
      <c r="R14" s="1">
        <v>16</v>
      </c>
      <c r="S14" s="2">
        <f>IF(R14&gt;0,INDEX('[1]pos-punti'!$A$1:$A$60,N(R14),1),0)</f>
        <v>15</v>
      </c>
      <c r="T14" s="1">
        <v>9</v>
      </c>
      <c r="U14" s="2">
        <f>IF(T14&gt;0,INDEX('[1]pos-punti'!$A$1:$A$60,N(T14),1),0)</f>
        <v>29</v>
      </c>
      <c r="V14" s="1">
        <v>0</v>
      </c>
      <c r="W14" s="2">
        <f>IF(V14&gt;0,INDEX('[1]pos-punti'!$A$1:$A$60,N(V14),1),0)</f>
        <v>0</v>
      </c>
      <c r="X14" s="3">
        <f t="shared" si="2"/>
        <v>116.5</v>
      </c>
      <c r="Y14" s="8">
        <f>SUM(LARGE((J14,O14,Q14,S14,U14,W14),1),LARGE((J14,O14,Q14,S14,U14,W14),2),LARGE((J14,O14,Q14,S14,U14,W14),3))</f>
        <v>83</v>
      </c>
    </row>
    <row r="15" spans="1:25" x14ac:dyDescent="0.3">
      <c r="A15" s="139"/>
      <c r="B15" s="13" t="s">
        <v>40</v>
      </c>
      <c r="C15" s="13" t="s">
        <v>41</v>
      </c>
      <c r="D15" s="115">
        <v>2014</v>
      </c>
      <c r="E15" s="121" t="s">
        <v>31</v>
      </c>
      <c r="F15" s="1">
        <v>14</v>
      </c>
      <c r="G15" s="2">
        <f>IF(F15&gt;0,INDEX('[1]pos-punti'!$A$1:$A$60,N(F15),1),0)</f>
        <v>18</v>
      </c>
      <c r="H15" s="103">
        <v>9</v>
      </c>
      <c r="I15" s="2">
        <f>IF(H15&gt;0,INDEX('[1]pos-punti'!$A$1:$A$60,N(H15),1),0)</f>
        <v>29</v>
      </c>
      <c r="J15" s="25">
        <f t="shared" si="0"/>
        <v>23.5</v>
      </c>
      <c r="K15" s="116">
        <v>11</v>
      </c>
      <c r="L15" s="116">
        <f>IF(K15&gt;0,INDEX('[1]pos-punti'!$A$1:$A$60,N(K15),1),0)</f>
        <v>24</v>
      </c>
      <c r="M15" s="116">
        <v>14</v>
      </c>
      <c r="N15" s="1">
        <f>IF(M15&gt;0,INDEX('[1]pos-punti'!$A$1:$A$60,N(M15),1),0)</f>
        <v>18</v>
      </c>
      <c r="O15" s="25">
        <f t="shared" si="1"/>
        <v>21</v>
      </c>
      <c r="P15" s="1">
        <v>13</v>
      </c>
      <c r="Q15" s="2">
        <f>IF(P15&gt;0,INDEX('[1]pos-punti'!$A$1:$A$60,N(P15),1),0)</f>
        <v>20</v>
      </c>
      <c r="R15" s="1">
        <v>14</v>
      </c>
      <c r="S15" s="2">
        <f>IF(R15&gt;0,INDEX('[1]pos-punti'!$A$1:$A$60,N(R15),1),0)</f>
        <v>18</v>
      </c>
      <c r="T15" s="1">
        <v>14</v>
      </c>
      <c r="U15" s="2">
        <f>IF(T15&gt;0,INDEX('[1]pos-punti'!$A$1:$A$60,N(T15),1),0)</f>
        <v>18</v>
      </c>
      <c r="V15" s="1">
        <v>0</v>
      </c>
      <c r="W15" s="2">
        <f>IF(V15&gt;0,INDEX('[1]pos-punti'!$A$1:$A$60,N(V15),1),0)</f>
        <v>0</v>
      </c>
      <c r="X15" s="3">
        <f t="shared" si="2"/>
        <v>100.5</v>
      </c>
      <c r="Y15" s="8">
        <f>SUM(LARGE((J15,O15,Q15,S15,U15,W15),1),LARGE((J15,O15,Q15,S15,U15,W15),2),LARGE((J15,O15,Q15,S15,U15,W15),3))</f>
        <v>64.5</v>
      </c>
    </row>
    <row r="16" spans="1:25" x14ac:dyDescent="0.3">
      <c r="A16" s="139"/>
      <c r="B16" s="13" t="s">
        <v>361</v>
      </c>
      <c r="C16" s="13" t="s">
        <v>59</v>
      </c>
      <c r="D16" s="115">
        <v>2015</v>
      </c>
      <c r="E16" s="121" t="s">
        <v>362</v>
      </c>
      <c r="F16" s="1">
        <v>0</v>
      </c>
      <c r="G16" s="2">
        <f>IF(F16&gt;0,INDEX('[1]pos-punti'!$A$1:$A$60,N(F16),1),0)</f>
        <v>0</v>
      </c>
      <c r="H16" s="103">
        <v>0</v>
      </c>
      <c r="I16" s="2">
        <f>IF(H16&gt;0,INDEX('[1]pos-punti'!$A$1:$A$60,N(H16),1),0)</f>
        <v>0</v>
      </c>
      <c r="J16" s="25">
        <f t="shared" si="0"/>
        <v>0</v>
      </c>
      <c r="K16" s="116">
        <v>0</v>
      </c>
      <c r="L16" s="116">
        <f>IF(K16&gt;0,INDEX('[1]pos-punti'!$A$1:$A$60,N(K16),1),0)</f>
        <v>0</v>
      </c>
      <c r="M16" s="116">
        <v>0</v>
      </c>
      <c r="N16" s="1">
        <f>IF(M16&gt;0,INDEX('[1]pos-punti'!$A$1:$A$60,N(M16),1),0)</f>
        <v>0</v>
      </c>
      <c r="O16" s="25">
        <f t="shared" si="1"/>
        <v>0</v>
      </c>
      <c r="P16" s="1">
        <v>0</v>
      </c>
      <c r="Q16" s="2">
        <f>IF(P16&gt;0,INDEX('[1]pos-punti'!$A$1:$A$60,N(P16),1),0)</f>
        <v>0</v>
      </c>
      <c r="R16" s="1">
        <v>3</v>
      </c>
      <c r="S16" s="2">
        <f>IF(R16&gt;0,INDEX('[1]pos-punti'!$A$1:$A$60,N(R16),1),0)</f>
        <v>60</v>
      </c>
      <c r="T16" s="1">
        <v>0</v>
      </c>
      <c r="U16" s="2">
        <f>IF(T16&gt;0,INDEX('[1]pos-punti'!$A$1:$A$60,N(T16),1),0)</f>
        <v>0</v>
      </c>
      <c r="V16" s="1">
        <v>0</v>
      </c>
      <c r="W16" s="2">
        <f>IF(V16&gt;0,INDEX('[1]pos-punti'!$A$1:$A$60,N(V16),1),0)</f>
        <v>0</v>
      </c>
      <c r="X16" s="3">
        <f t="shared" si="2"/>
        <v>60</v>
      </c>
      <c r="Y16" s="8">
        <f>SUM(LARGE((J16,O16,Q16,S16,U16,W16),1),LARGE((J16,O16,Q16,S16,U16,W16),2),LARGE((J16,O16,Q16,S16,U16,W16),3))</f>
        <v>60</v>
      </c>
    </row>
    <row r="17" spans="1:25" x14ac:dyDescent="0.3">
      <c r="A17" s="139"/>
      <c r="B17" s="13" t="s">
        <v>47</v>
      </c>
      <c r="C17" s="13" t="s">
        <v>48</v>
      </c>
      <c r="D17" s="115">
        <v>2014</v>
      </c>
      <c r="E17" s="121" t="s">
        <v>49</v>
      </c>
      <c r="F17" s="1">
        <v>16</v>
      </c>
      <c r="G17" s="2">
        <f>IF(F17&gt;0,INDEX('[1]pos-punti'!$A$1:$A$60,N(F17),1),0)</f>
        <v>15</v>
      </c>
      <c r="H17" s="103">
        <v>13</v>
      </c>
      <c r="I17" s="2">
        <f>IF(H17&gt;0,INDEX('[1]pos-punti'!$A$1:$A$60,N(H17),1),0)</f>
        <v>20</v>
      </c>
      <c r="J17" s="25">
        <f t="shared" si="0"/>
        <v>17.5</v>
      </c>
      <c r="K17" s="116">
        <v>0</v>
      </c>
      <c r="L17" s="116">
        <f>IF(K17&gt;0,INDEX('[1]pos-punti'!$A$1:$A$60,N(K17),1),0)</f>
        <v>0</v>
      </c>
      <c r="M17" s="116">
        <v>0</v>
      </c>
      <c r="N17" s="1">
        <f>IF(M17&gt;0,INDEX('[1]pos-punti'!$A$1:$A$60,N(M17),1),0)</f>
        <v>0</v>
      </c>
      <c r="O17" s="25">
        <f t="shared" si="1"/>
        <v>0</v>
      </c>
      <c r="P17" s="1">
        <v>10</v>
      </c>
      <c r="Q17" s="2">
        <f>IF(P17&gt;0,INDEX('[1]pos-punti'!$A$1:$A$60,N(P17),1),0)</f>
        <v>26</v>
      </c>
      <c r="R17" s="1">
        <v>0</v>
      </c>
      <c r="S17" s="2">
        <f>IF(R17&gt;0,INDEX('[1]pos-punti'!$A$1:$A$60,N(R17),1),0)</f>
        <v>0</v>
      </c>
      <c r="T17" s="1">
        <v>16</v>
      </c>
      <c r="U17" s="2">
        <f>IF(T17&gt;0,INDEX('[1]pos-punti'!$A$1:$A$60,N(T17),1),0)</f>
        <v>15</v>
      </c>
      <c r="V17" s="1">
        <v>0</v>
      </c>
      <c r="W17" s="2">
        <f>IF(V17&gt;0,INDEX('[1]pos-punti'!$A$1:$A$60,N(V17),1),0)</f>
        <v>0</v>
      </c>
      <c r="X17" s="3">
        <f t="shared" si="2"/>
        <v>58.5</v>
      </c>
      <c r="Y17" s="8">
        <f>SUM(LARGE((J17,O17,Q17,S17,U17,W17),1),LARGE((J17,O17,Q17,S17,U17,W17),2),LARGE((J17,O17,Q17,S17,U17,W17),3))</f>
        <v>58.5</v>
      </c>
    </row>
    <row r="18" spans="1:25" x14ac:dyDescent="0.3">
      <c r="A18" s="139"/>
      <c r="B18" s="13" t="s">
        <v>50</v>
      </c>
      <c r="C18" s="13" t="s">
        <v>51</v>
      </c>
      <c r="D18" s="115">
        <v>2014</v>
      </c>
      <c r="E18" s="121" t="s">
        <v>20</v>
      </c>
      <c r="F18" s="1">
        <v>11</v>
      </c>
      <c r="G18" s="2">
        <f>IF(F18&gt;0,INDEX('[1]pos-punti'!$A$1:$A$60,N(F18),1),0)</f>
        <v>24</v>
      </c>
      <c r="H18" s="103">
        <v>18</v>
      </c>
      <c r="I18" s="2">
        <f>IF(H18&gt;0,INDEX('[1]pos-punti'!$A$1:$A$60,N(H18),1),0)</f>
        <v>13</v>
      </c>
      <c r="J18" s="25">
        <f t="shared" si="0"/>
        <v>18.5</v>
      </c>
      <c r="K18" s="116">
        <v>17</v>
      </c>
      <c r="L18" s="116">
        <f>IF(K18&gt;0,INDEX('[1]pos-punti'!$A$1:$A$60,N(K18),1),0)</f>
        <v>14</v>
      </c>
      <c r="M18" s="116">
        <v>18</v>
      </c>
      <c r="N18" s="1">
        <f>IF(M18&gt;0,INDEX('[1]pos-punti'!$A$1:$A$60,N(M18),1),0)</f>
        <v>13</v>
      </c>
      <c r="O18" s="25">
        <f t="shared" si="1"/>
        <v>13.5</v>
      </c>
      <c r="P18" s="1">
        <v>24</v>
      </c>
      <c r="Q18" s="2">
        <f>IF(P18&gt;0,INDEX('[1]pos-punti'!$A$1:$A$60,N(P18),1),0)</f>
        <v>7</v>
      </c>
      <c r="R18" s="1">
        <v>17</v>
      </c>
      <c r="S18" s="2">
        <f>IF(R18&gt;0,INDEX('[1]pos-punti'!$A$1:$A$60,N(R18),1),0)</f>
        <v>14</v>
      </c>
      <c r="T18" s="1">
        <v>11</v>
      </c>
      <c r="U18" s="2">
        <f>IF(T18&gt;0,INDEX('[1]pos-punti'!$A$1:$A$60,N(T18),1),0)</f>
        <v>24</v>
      </c>
      <c r="V18" s="1">
        <v>0</v>
      </c>
      <c r="W18" s="2">
        <f>IF(V18&gt;0,INDEX('[1]pos-punti'!$A$1:$A$60,N(V18),1),0)</f>
        <v>0</v>
      </c>
      <c r="X18" s="3">
        <f t="shared" si="2"/>
        <v>77</v>
      </c>
      <c r="Y18" s="8">
        <f>SUM(LARGE((J18,O18,Q18,S18,U18,W18),1),LARGE((J18,O18,Q18,S18,U18,W18),2),LARGE((J18,O18,Q18,S18,U18,W18),3))</f>
        <v>56.5</v>
      </c>
    </row>
    <row r="19" spans="1:25" x14ac:dyDescent="0.3">
      <c r="A19" s="139"/>
      <c r="B19" s="13" t="s">
        <v>54</v>
      </c>
      <c r="C19" s="13" t="s">
        <v>55</v>
      </c>
      <c r="D19" s="115">
        <v>2015</v>
      </c>
      <c r="E19" s="121" t="s">
        <v>56</v>
      </c>
      <c r="F19" s="1">
        <v>23</v>
      </c>
      <c r="G19" s="2">
        <f>IF(F19&gt;0,INDEX('[1]pos-punti'!$A$1:$A$60,N(F19),1),0)</f>
        <v>8</v>
      </c>
      <c r="H19" s="103">
        <v>22</v>
      </c>
      <c r="I19" s="2">
        <f>IF(H19&gt;0,INDEX('[1]pos-punti'!$A$1:$A$60,N(H19),1),0)</f>
        <v>9</v>
      </c>
      <c r="J19" s="25">
        <f t="shared" si="0"/>
        <v>8.5</v>
      </c>
      <c r="K19" s="116">
        <v>18</v>
      </c>
      <c r="L19" s="116">
        <f>IF(K19&gt;0,INDEX('[1]pos-punti'!$A$1:$A$60,N(K19),1),0)</f>
        <v>13</v>
      </c>
      <c r="M19" s="116">
        <v>19</v>
      </c>
      <c r="N19" s="1">
        <f>IF(M19&gt;0,INDEX('[1]pos-punti'!$A$1:$A$60,N(M19),1),0)</f>
        <v>12</v>
      </c>
      <c r="O19" s="25">
        <f t="shared" si="1"/>
        <v>12.5</v>
      </c>
      <c r="P19" s="1">
        <v>16</v>
      </c>
      <c r="Q19" s="2">
        <f>IF(P19&gt;0,INDEX('[1]pos-punti'!$A$1:$A$60,N(P19),1),0)</f>
        <v>15</v>
      </c>
      <c r="R19" s="1">
        <v>18</v>
      </c>
      <c r="S19" s="2">
        <f>IF(R19&gt;0,INDEX('[1]pos-punti'!$A$1:$A$60,N(R19),1),0)</f>
        <v>13</v>
      </c>
      <c r="T19" s="1">
        <v>13</v>
      </c>
      <c r="U19" s="2">
        <f>IF(T19&gt;0,INDEX('[1]pos-punti'!$A$1:$A$60,N(T19),1),0)</f>
        <v>20</v>
      </c>
      <c r="V19" s="1">
        <v>0</v>
      </c>
      <c r="W19" s="2">
        <f>IF(V19&gt;0,INDEX('[1]pos-punti'!$A$1:$A$60,N(V19),1),0)</f>
        <v>0</v>
      </c>
      <c r="X19" s="3">
        <f t="shared" si="2"/>
        <v>69</v>
      </c>
      <c r="Y19" s="8">
        <f>SUM(LARGE((J19,O19,Q19,S19,U19,W19),1),LARGE((J19,O19,Q19,S19,U19,W19),2),LARGE((J19,O19,Q19,S19,U19,W19),3))</f>
        <v>48</v>
      </c>
    </row>
    <row r="20" spans="1:25" x14ac:dyDescent="0.3">
      <c r="A20" s="139"/>
      <c r="B20" s="13" t="s">
        <v>42</v>
      </c>
      <c r="C20" s="13" t="s">
        <v>43</v>
      </c>
      <c r="D20" s="115">
        <v>2014</v>
      </c>
      <c r="E20" s="121" t="s">
        <v>44</v>
      </c>
      <c r="F20" s="1">
        <v>18</v>
      </c>
      <c r="G20" s="2">
        <f>IF(F20&gt;0,INDEX('[1]pos-punti'!$A$1:$A$60,N(F20),1),0)</f>
        <v>13</v>
      </c>
      <c r="H20" s="103">
        <v>17</v>
      </c>
      <c r="I20" s="2">
        <f>IF(H20&gt;0,INDEX('[1]pos-punti'!$A$1:$A$60,N(H20),1),0)</f>
        <v>14</v>
      </c>
      <c r="J20" s="25">
        <f t="shared" si="0"/>
        <v>13.5</v>
      </c>
      <c r="K20" s="116">
        <v>16</v>
      </c>
      <c r="L20" s="116">
        <f>IF(K20&gt;0,INDEX('[1]pos-punti'!$A$1:$A$60,N(K20),1),0)</f>
        <v>15</v>
      </c>
      <c r="M20" s="116">
        <v>12</v>
      </c>
      <c r="N20" s="1">
        <f>IF(M20&gt;0,INDEX('[1]pos-punti'!$A$1:$A$60,N(M20),1),0)</f>
        <v>22</v>
      </c>
      <c r="O20" s="25">
        <f t="shared" si="1"/>
        <v>18.5</v>
      </c>
      <c r="P20" s="1">
        <v>15</v>
      </c>
      <c r="Q20" s="2">
        <f>IF(P20&gt;0,INDEX('[1]pos-punti'!$A$1:$A$60,N(P20),1),0)</f>
        <v>16</v>
      </c>
      <c r="R20" s="1">
        <v>0</v>
      </c>
      <c r="S20" s="2">
        <f>IF(R20&gt;0,INDEX('[1]pos-punti'!$A$1:$A$60,N(R20),1),0)</f>
        <v>0</v>
      </c>
      <c r="T20" s="1">
        <v>0</v>
      </c>
      <c r="U20" s="2">
        <f>IF(T20&gt;0,INDEX('[1]pos-punti'!$A$1:$A$60,N(T20),1),0)</f>
        <v>0</v>
      </c>
      <c r="V20" s="1">
        <v>0</v>
      </c>
      <c r="W20" s="2">
        <f>IF(V20&gt;0,INDEX('[1]pos-punti'!$A$1:$A$60,N(V20),1),0)</f>
        <v>0</v>
      </c>
      <c r="X20" s="3">
        <f t="shared" si="2"/>
        <v>48</v>
      </c>
      <c r="Y20" s="8">
        <f>SUM(LARGE((J20,O20,Q20,S20,U20,W20),1),LARGE((J20,O20,Q20,S20,U20,W20),2),LARGE((J20,O20,Q20,S20,U20,W20),3))</f>
        <v>48</v>
      </c>
    </row>
    <row r="21" spans="1:25" x14ac:dyDescent="0.3">
      <c r="A21" s="139"/>
      <c r="B21" s="13" t="s">
        <v>45</v>
      </c>
      <c r="C21" s="13" t="s">
        <v>46</v>
      </c>
      <c r="D21" s="115">
        <v>2014</v>
      </c>
      <c r="E21" s="121" t="s">
        <v>44</v>
      </c>
      <c r="F21" s="1">
        <v>17</v>
      </c>
      <c r="G21" s="2">
        <f>IF(F21&gt;0,INDEX('[1]pos-punti'!$A$1:$A$60,N(F21),1),0)</f>
        <v>14</v>
      </c>
      <c r="H21" s="103">
        <v>16</v>
      </c>
      <c r="I21" s="2">
        <f>IF(H21&gt;0,INDEX('[1]pos-punti'!$A$1:$A$60,N(H21),1),0)</f>
        <v>15</v>
      </c>
      <c r="J21" s="25">
        <f t="shared" si="0"/>
        <v>14.5</v>
      </c>
      <c r="K21" s="116">
        <v>15</v>
      </c>
      <c r="L21" s="116">
        <f>IF(K21&gt;0,INDEX('[1]pos-punti'!$A$1:$A$60,N(K21),1),0)</f>
        <v>16</v>
      </c>
      <c r="M21" s="116">
        <v>13</v>
      </c>
      <c r="N21" s="1">
        <f>IF(M21&gt;0,INDEX('[1]pos-punti'!$A$1:$A$60,N(M21),1),0)</f>
        <v>20</v>
      </c>
      <c r="O21" s="25">
        <f t="shared" si="1"/>
        <v>18</v>
      </c>
      <c r="P21" s="1">
        <v>17</v>
      </c>
      <c r="Q21" s="2">
        <f>IF(P21&gt;0,INDEX('[1]pos-punti'!$A$1:$A$60,N(P21),1),0)</f>
        <v>14</v>
      </c>
      <c r="R21" s="1">
        <v>0</v>
      </c>
      <c r="S21" s="2">
        <f>IF(R21&gt;0,INDEX('[1]pos-punti'!$A$1:$A$60,N(R21),1),0)</f>
        <v>0</v>
      </c>
      <c r="T21" s="1">
        <v>18</v>
      </c>
      <c r="U21" s="2">
        <f>IF(T21&gt;0,INDEX('[1]pos-punti'!$A$1:$A$60,N(T21),1),0)</f>
        <v>13</v>
      </c>
      <c r="V21" s="1">
        <v>0</v>
      </c>
      <c r="W21" s="2">
        <f>IF(V21&gt;0,INDEX('[1]pos-punti'!$A$1:$A$60,N(V21),1),0)</f>
        <v>0</v>
      </c>
      <c r="X21" s="3">
        <f t="shared" si="2"/>
        <v>59.5</v>
      </c>
      <c r="Y21" s="8">
        <f>SUM(LARGE((J21,O21,Q21,S21,U21,W21),1),LARGE((J21,O21,Q21,S21,U21,W21),2),LARGE((J21,O21,Q21,S21,U21,W21),3))</f>
        <v>46.5</v>
      </c>
    </row>
    <row r="22" spans="1:25" x14ac:dyDescent="0.3">
      <c r="A22" s="139"/>
      <c r="B22" s="13" t="s">
        <v>58</v>
      </c>
      <c r="C22" s="13" t="s">
        <v>59</v>
      </c>
      <c r="D22" s="115">
        <v>2015</v>
      </c>
      <c r="E22" s="121" t="s">
        <v>15</v>
      </c>
      <c r="F22" s="1">
        <v>15</v>
      </c>
      <c r="G22" s="2">
        <f>IF(F22&gt;0,INDEX('[1]pos-punti'!$A$1:$A$60,N(F22),1),0)</f>
        <v>16</v>
      </c>
      <c r="H22" s="103">
        <v>12</v>
      </c>
      <c r="I22" s="2">
        <f>IF(H22&gt;0,INDEX('[1]pos-punti'!$A$1:$A$60,N(H22),1),0)</f>
        <v>22</v>
      </c>
      <c r="J22" s="25">
        <f t="shared" si="0"/>
        <v>19</v>
      </c>
      <c r="K22" s="116">
        <v>0</v>
      </c>
      <c r="L22" s="116">
        <f>IF(K22&gt;0,INDEX('[1]pos-punti'!$A$1:$A$60,N(K22),1),0)</f>
        <v>0</v>
      </c>
      <c r="M22" s="116">
        <v>0</v>
      </c>
      <c r="N22" s="1">
        <f>IF(M22&gt;0,INDEX('[1]pos-punti'!$A$1:$A$60,N(M22),1),0)</f>
        <v>0</v>
      </c>
      <c r="O22" s="25">
        <f t="shared" si="1"/>
        <v>0</v>
      </c>
      <c r="P22" s="1">
        <v>19</v>
      </c>
      <c r="Q22" s="2">
        <f>IF(P22&gt;0,INDEX('[1]pos-punti'!$A$1:$A$60,N(P22),1),0)</f>
        <v>12</v>
      </c>
      <c r="R22" s="1">
        <v>21</v>
      </c>
      <c r="S22" s="2">
        <f>IF(R22&gt;0,INDEX('[1]pos-punti'!$A$1:$A$60,N(R22),1),0)</f>
        <v>10</v>
      </c>
      <c r="T22" s="1">
        <v>17</v>
      </c>
      <c r="U22" s="2">
        <f>IF(T22&gt;0,INDEX('[1]pos-punti'!$A$1:$A$60,N(T22),1),0)</f>
        <v>14</v>
      </c>
      <c r="V22" s="1">
        <v>0</v>
      </c>
      <c r="W22" s="2">
        <f>IF(V22&gt;0,INDEX('[1]pos-punti'!$A$1:$A$60,N(V22),1),0)</f>
        <v>0</v>
      </c>
      <c r="X22" s="3">
        <f t="shared" si="2"/>
        <v>55</v>
      </c>
      <c r="Y22" s="8">
        <f>SUM(LARGE((J22,O22,Q22,S22,U22,W22),1),LARGE((J22,O22,Q22,S22,U22,W22),2),LARGE((J22,O22,Q22,S22,U22,W22),3))</f>
        <v>45</v>
      </c>
    </row>
    <row r="23" spans="1:25" x14ac:dyDescent="0.3">
      <c r="A23" s="139"/>
      <c r="B23" s="13" t="s">
        <v>52</v>
      </c>
      <c r="C23" s="13" t="s">
        <v>53</v>
      </c>
      <c r="D23" s="115">
        <v>2014</v>
      </c>
      <c r="E23" s="121" t="s">
        <v>44</v>
      </c>
      <c r="F23" s="1">
        <v>13</v>
      </c>
      <c r="G23" s="2">
        <f>IF(F23&gt;0,INDEX('[1]pos-punti'!$A$1:$A$60,N(F23),1),0)</f>
        <v>20</v>
      </c>
      <c r="H23" s="103">
        <v>0</v>
      </c>
      <c r="I23" s="2">
        <f>IF(H23&gt;0,INDEX('[1]pos-punti'!$A$1:$A$60,N(H23),1),0)</f>
        <v>0</v>
      </c>
      <c r="J23" s="25">
        <f t="shared" si="0"/>
        <v>10</v>
      </c>
      <c r="K23" s="116">
        <v>13</v>
      </c>
      <c r="L23" s="116">
        <f>IF(K23&gt;0,INDEX('[1]pos-punti'!$A$1:$A$60,N(K23),1),0)</f>
        <v>20</v>
      </c>
      <c r="M23" s="116">
        <v>15</v>
      </c>
      <c r="N23" s="1">
        <f>IF(M23&gt;0,INDEX('[1]pos-punti'!$A$1:$A$60,N(M23),1),0)</f>
        <v>16</v>
      </c>
      <c r="O23" s="25">
        <f t="shared" si="1"/>
        <v>18</v>
      </c>
      <c r="P23" s="1">
        <v>21</v>
      </c>
      <c r="Q23" s="2">
        <f>IF(P23&gt;0,INDEX('[1]pos-punti'!$A$1:$A$60,N(P23),1),0)</f>
        <v>10</v>
      </c>
      <c r="R23" s="1">
        <v>19</v>
      </c>
      <c r="S23" s="2">
        <f>IF(R23&gt;0,INDEX('[1]pos-punti'!$A$1:$A$60,N(R23),1),0)</f>
        <v>12</v>
      </c>
      <c r="T23" s="1">
        <v>19</v>
      </c>
      <c r="U23" s="2">
        <f>IF(T23&gt;0,INDEX('[1]pos-punti'!$A$1:$A$60,N(T23),1),0)</f>
        <v>12</v>
      </c>
      <c r="V23" s="1">
        <v>0</v>
      </c>
      <c r="W23" s="2">
        <f>IF(V23&gt;0,INDEX('[1]pos-punti'!$A$1:$A$60,N(V23),1),0)</f>
        <v>0</v>
      </c>
      <c r="X23" s="3">
        <f t="shared" si="2"/>
        <v>62</v>
      </c>
      <c r="Y23" s="8">
        <f>SUM(LARGE((J23,O23,Q23,S23,U23,W23),1),LARGE((J23,O23,Q23,S23,U23,W23),2),LARGE((J23,O23,Q23,S23,U23,W23),3))</f>
        <v>42</v>
      </c>
    </row>
    <row r="24" spans="1:25" x14ac:dyDescent="0.3">
      <c r="A24" s="13"/>
      <c r="B24" s="13" t="s">
        <v>29</v>
      </c>
      <c r="C24" s="13" t="s">
        <v>57</v>
      </c>
      <c r="D24" s="115">
        <v>2015</v>
      </c>
      <c r="E24" s="121" t="s">
        <v>31</v>
      </c>
      <c r="F24" s="1">
        <v>20</v>
      </c>
      <c r="G24" s="2">
        <f>IF(F24&gt;0,INDEX('[1]pos-punti'!$A$1:$A$60,N(F24),1),0)</f>
        <v>11</v>
      </c>
      <c r="H24" s="103">
        <v>0</v>
      </c>
      <c r="I24" s="2">
        <f>IF(H24&gt;0,INDEX('[1]pos-punti'!$A$1:$A$60,N(H24),1),0)</f>
        <v>0</v>
      </c>
      <c r="J24" s="25">
        <f t="shared" si="0"/>
        <v>5.5</v>
      </c>
      <c r="K24" s="116">
        <v>20</v>
      </c>
      <c r="L24" s="116">
        <f>IF(K24&gt;0,INDEX('[1]pos-punti'!$A$1:$A$60,N(K24),1),0)</f>
        <v>11</v>
      </c>
      <c r="M24" s="116">
        <v>17</v>
      </c>
      <c r="N24" s="1">
        <f>IF(M24&gt;0,INDEX('[1]pos-punti'!$A$1:$A$60,N(M24),1),0)</f>
        <v>14</v>
      </c>
      <c r="O24" s="25">
        <f t="shared" si="1"/>
        <v>12.5</v>
      </c>
      <c r="P24" s="1">
        <v>14</v>
      </c>
      <c r="Q24" s="2">
        <f>IF(P24&gt;0,INDEX('[1]pos-punti'!$A$1:$A$60,N(P24),1),0)</f>
        <v>18</v>
      </c>
      <c r="R24" s="1">
        <v>22</v>
      </c>
      <c r="S24" s="2">
        <f>IF(R24&gt;0,INDEX('[1]pos-punti'!$A$1:$A$60,N(R24),1),0)</f>
        <v>9</v>
      </c>
      <c r="T24" s="1">
        <v>23</v>
      </c>
      <c r="U24" s="2">
        <f>IF(T24&gt;0,INDEX('[1]pos-punti'!$A$1:$A$60,N(T24),1),0)</f>
        <v>8</v>
      </c>
      <c r="V24" s="1">
        <v>0</v>
      </c>
      <c r="W24" s="2">
        <f>IF(V24&gt;0,INDEX('[1]pos-punti'!$A$1:$A$60,N(V24),1),0)</f>
        <v>0</v>
      </c>
      <c r="X24" s="3">
        <f t="shared" si="2"/>
        <v>53</v>
      </c>
      <c r="Y24" s="8">
        <f>SUM(LARGE((J24,O24,Q24,S24,U24,W24),1),LARGE((J24,O24,Q24,S24,U24,W24),2),LARGE((J24,O24,Q24,S24,U24,W24),3))</f>
        <v>39.5</v>
      </c>
    </row>
    <row r="25" spans="1:25" x14ac:dyDescent="0.3">
      <c r="A25" s="13"/>
      <c r="B25" s="13" t="s">
        <v>64</v>
      </c>
      <c r="C25" s="13" t="s">
        <v>65</v>
      </c>
      <c r="D25" s="115">
        <v>2014</v>
      </c>
      <c r="E25" s="121" t="s">
        <v>4</v>
      </c>
      <c r="F25" s="1">
        <v>21</v>
      </c>
      <c r="G25" s="2">
        <f>IF(F25&gt;0,INDEX('[1]pos-punti'!$A$1:$A$60,N(F25),1),0)</f>
        <v>10</v>
      </c>
      <c r="H25" s="103">
        <v>20</v>
      </c>
      <c r="I25" s="2">
        <f>IF(H25&gt;0,INDEX('[1]pos-punti'!$A$1:$A$60,N(H25),1),0)</f>
        <v>11</v>
      </c>
      <c r="J25" s="25">
        <f t="shared" si="0"/>
        <v>10.5</v>
      </c>
      <c r="K25" s="116">
        <v>0</v>
      </c>
      <c r="L25" s="116">
        <f>IF(K25&gt;0,INDEX('[1]pos-punti'!$A$1:$A$60,N(K25),1),0)</f>
        <v>0</v>
      </c>
      <c r="M25" s="116">
        <v>0</v>
      </c>
      <c r="N25" s="1">
        <f>IF(M25&gt;0,INDEX('[1]pos-punti'!$A$1:$A$60,N(M25),1),0)</f>
        <v>0</v>
      </c>
      <c r="O25" s="25">
        <f t="shared" si="1"/>
        <v>0</v>
      </c>
      <c r="P25" s="1">
        <v>25</v>
      </c>
      <c r="Q25" s="2">
        <f>IF(P25&gt;0,INDEX('[1]pos-punti'!$A$1:$A$60,N(P25),1),0)</f>
        <v>6</v>
      </c>
      <c r="R25" s="1">
        <v>13</v>
      </c>
      <c r="S25" s="2">
        <f>IF(R25&gt;0,INDEX('[1]pos-punti'!$A$1:$A$60,N(R25),1),0)</f>
        <v>20</v>
      </c>
      <c r="T25" s="1">
        <v>0</v>
      </c>
      <c r="U25" s="2">
        <f>IF(T25&gt;0,INDEX('[1]pos-punti'!$A$1:$A$60,N(T25),1),0)</f>
        <v>0</v>
      </c>
      <c r="V25" s="1">
        <v>0</v>
      </c>
      <c r="W25" s="2">
        <f>IF(V25&gt;0,INDEX('[1]pos-punti'!$A$1:$A$60,N(V25),1),0)</f>
        <v>0</v>
      </c>
      <c r="X25" s="3">
        <f t="shared" si="2"/>
        <v>36.5</v>
      </c>
      <c r="Y25" s="8">
        <f>SUM(LARGE((J25,O25,Q25,S25,U25,W25),1),LARGE((J25,O25,Q25,S25,U25,W25),2),LARGE((J25,O25,Q25,S25,U25,W25),3))</f>
        <v>36.5</v>
      </c>
    </row>
    <row r="26" spans="1:25" x14ac:dyDescent="0.3">
      <c r="A26" s="13"/>
      <c r="B26" s="13" t="s">
        <v>363</v>
      </c>
      <c r="C26" s="13" t="s">
        <v>364</v>
      </c>
      <c r="D26" s="115">
        <v>2014</v>
      </c>
      <c r="E26" s="121" t="s">
        <v>362</v>
      </c>
      <c r="F26" s="1">
        <v>0</v>
      </c>
      <c r="G26" s="2">
        <f>IF(F26&gt;0,INDEX('[1]pos-punti'!$A$1:$A$60,N(F26),1),0)</f>
        <v>0</v>
      </c>
      <c r="H26" s="103">
        <v>0</v>
      </c>
      <c r="I26" s="2">
        <f>IF(H26&gt;0,INDEX('[1]pos-punti'!$A$1:$A$60,N(H26),1),0)</f>
        <v>0</v>
      </c>
      <c r="J26" s="25">
        <f t="shared" si="0"/>
        <v>0</v>
      </c>
      <c r="K26" s="116">
        <v>0</v>
      </c>
      <c r="L26" s="116">
        <f>IF(K26&gt;0,INDEX('[1]pos-punti'!$A$1:$A$60,N(K26),1),0)</f>
        <v>0</v>
      </c>
      <c r="M26" s="116">
        <v>0</v>
      </c>
      <c r="N26" s="1">
        <f>IF(M26&gt;0,INDEX('[1]pos-punti'!$A$1:$A$60,N(M26),1),0)</f>
        <v>0</v>
      </c>
      <c r="O26" s="25">
        <f t="shared" si="1"/>
        <v>0</v>
      </c>
      <c r="P26" s="1">
        <v>0</v>
      </c>
      <c r="Q26" s="2">
        <f>IF(P26&gt;0,INDEX('[1]pos-punti'!$A$1:$A$60,N(P26),1),0)</f>
        <v>0</v>
      </c>
      <c r="R26" s="1">
        <v>8</v>
      </c>
      <c r="S26" s="2">
        <f>IF(R26&gt;0,INDEX('[1]pos-punti'!$A$1:$A$60,N(R26),1),0)</f>
        <v>32</v>
      </c>
      <c r="T26" s="1">
        <v>0</v>
      </c>
      <c r="U26" s="2">
        <f>IF(T26&gt;0,INDEX('[1]pos-punti'!$A$1:$A$60,N(T26),1),0)</f>
        <v>0</v>
      </c>
      <c r="V26" s="1">
        <v>0</v>
      </c>
      <c r="W26" s="2">
        <f>IF(V26&gt;0,INDEX('[1]pos-punti'!$A$1:$A$60,N(V26),1),0)</f>
        <v>0</v>
      </c>
      <c r="X26" s="3">
        <f t="shared" si="2"/>
        <v>32</v>
      </c>
      <c r="Y26" s="8">
        <f>SUM(LARGE((J26,O26,Q26,S26,U26,W26),1),LARGE((J26,O26,Q26,S26,U26,W26),2),LARGE((J26,O26,Q26,S26,U26,W26),3))</f>
        <v>32</v>
      </c>
    </row>
    <row r="27" spans="1:25" x14ac:dyDescent="0.3">
      <c r="A27" s="13"/>
      <c r="B27" s="13" t="s">
        <v>60</v>
      </c>
      <c r="C27" s="13" t="s">
        <v>61</v>
      </c>
      <c r="D27" s="115">
        <v>2015</v>
      </c>
      <c r="E27" s="121" t="s">
        <v>31</v>
      </c>
      <c r="F27" s="1">
        <v>19</v>
      </c>
      <c r="G27" s="2">
        <f>IF(F27&gt;0,INDEX('[1]pos-punti'!$A$1:$A$60,N(F27),1),0)</f>
        <v>12</v>
      </c>
      <c r="H27" s="103">
        <v>19</v>
      </c>
      <c r="I27" s="2">
        <f>IF(H27&gt;0,INDEX('[1]pos-punti'!$A$1:$A$60,N(H27),1),0)</f>
        <v>12</v>
      </c>
      <c r="J27" s="25">
        <f t="shared" si="0"/>
        <v>12</v>
      </c>
      <c r="K27" s="116">
        <v>19</v>
      </c>
      <c r="L27" s="116">
        <f>IF(K27&gt;0,INDEX('[1]pos-punti'!$A$1:$A$60,N(K27),1),0)</f>
        <v>12</v>
      </c>
      <c r="M27" s="116">
        <v>0</v>
      </c>
      <c r="N27" s="1">
        <f>IF(M27&gt;0,INDEX('[1]pos-punti'!$A$1:$A$60,N(M27),1),0)</f>
        <v>0</v>
      </c>
      <c r="O27" s="25">
        <f t="shared" si="1"/>
        <v>6</v>
      </c>
      <c r="P27" s="1">
        <v>23</v>
      </c>
      <c r="Q27" s="2">
        <f>IF(P27&gt;0,INDEX('[1]pos-punti'!$A$1:$A$60,N(P27),1),0)</f>
        <v>8</v>
      </c>
      <c r="R27" s="1">
        <v>0</v>
      </c>
      <c r="S27" s="2">
        <f>IF(R27&gt;0,INDEX('[1]pos-punti'!$A$1:$A$60,N(R27),1),0)</f>
        <v>0</v>
      </c>
      <c r="T27" s="1">
        <v>22</v>
      </c>
      <c r="U27" s="2">
        <f>IF(T27&gt;0,INDEX('[1]pos-punti'!$A$1:$A$60,N(T27),1),0)</f>
        <v>9</v>
      </c>
      <c r="V27" s="1">
        <v>0</v>
      </c>
      <c r="W27" s="2">
        <f>IF(V27&gt;0,INDEX('[1]pos-punti'!$A$1:$A$60,N(V27),1),0)</f>
        <v>0</v>
      </c>
      <c r="X27" s="3">
        <f t="shared" si="2"/>
        <v>35</v>
      </c>
      <c r="Y27" s="8">
        <f>SUM(LARGE((J27,O27,Q27,S27,U27,W27),1),LARGE((J27,O27,Q27,S27,U27,W27),2),LARGE((J27,O27,Q27,S27,U27,W27),3))</f>
        <v>29</v>
      </c>
    </row>
    <row r="28" spans="1:25" x14ac:dyDescent="0.3">
      <c r="A28" s="13"/>
      <c r="B28" s="13" t="s">
        <v>62</v>
      </c>
      <c r="C28" s="13" t="s">
        <v>63</v>
      </c>
      <c r="D28" s="115">
        <v>2014</v>
      </c>
      <c r="E28" s="121" t="s">
        <v>49</v>
      </c>
      <c r="F28" s="1">
        <v>22</v>
      </c>
      <c r="G28" s="2">
        <f>IF(F28&gt;0,INDEX('[1]pos-punti'!$A$1:$A$60,N(F28),1),0)</f>
        <v>9</v>
      </c>
      <c r="H28" s="103">
        <v>21</v>
      </c>
      <c r="I28" s="2">
        <f>IF(H28&gt;0,INDEX('[1]pos-punti'!$A$1:$A$60,N(H28),1),0)</f>
        <v>10</v>
      </c>
      <c r="J28" s="25">
        <f t="shared" si="0"/>
        <v>9.5</v>
      </c>
      <c r="K28" s="116">
        <v>0</v>
      </c>
      <c r="L28" s="116">
        <f>IF(K28&gt;0,INDEX('[1]pos-punti'!$A$1:$A$60,N(K28),1),0)</f>
        <v>0</v>
      </c>
      <c r="M28" s="116">
        <v>0</v>
      </c>
      <c r="N28" s="1">
        <f>IF(M28&gt;0,INDEX('[1]pos-punti'!$A$1:$A$60,N(M28),1),0)</f>
        <v>0</v>
      </c>
      <c r="O28" s="25">
        <f t="shared" si="1"/>
        <v>0</v>
      </c>
      <c r="P28" s="1">
        <v>22</v>
      </c>
      <c r="Q28" s="2">
        <f>IF(P28&gt;0,INDEX('[1]pos-punti'!$A$1:$A$60,N(P28),1),0)</f>
        <v>9</v>
      </c>
      <c r="R28" s="1">
        <v>0</v>
      </c>
      <c r="S28" s="2">
        <f>IF(R28&gt;0,INDEX('[1]pos-punti'!$A$1:$A$60,N(R28),1),0)</f>
        <v>0</v>
      </c>
      <c r="T28" s="1">
        <v>21</v>
      </c>
      <c r="U28" s="2">
        <f>IF(T28&gt;0,INDEX('[1]pos-punti'!$A$1:$A$60,N(T28),1),0)</f>
        <v>10</v>
      </c>
      <c r="V28" s="1">
        <v>0</v>
      </c>
      <c r="W28" s="2">
        <f>IF(V28&gt;0,INDEX('[1]pos-punti'!$A$1:$A$60,N(V28),1),0)</f>
        <v>0</v>
      </c>
      <c r="X28" s="3">
        <f t="shared" si="2"/>
        <v>28.5</v>
      </c>
      <c r="Y28" s="8">
        <f>SUM(LARGE((J28,O28,Q28,S28,U28,W28),1),LARGE((J28,O28,Q28,S28,U28,W28),2),LARGE((J28,O28,Q28,S28,U28,W28),3))</f>
        <v>28.5</v>
      </c>
    </row>
    <row r="29" spans="1:25" x14ac:dyDescent="0.3">
      <c r="A29" s="13"/>
      <c r="B29" s="13" t="s">
        <v>393</v>
      </c>
      <c r="C29" s="13" t="s">
        <v>394</v>
      </c>
      <c r="D29" s="115">
        <v>2015</v>
      </c>
      <c r="E29" s="121" t="s">
        <v>49</v>
      </c>
      <c r="F29" s="1">
        <v>0</v>
      </c>
      <c r="G29" s="2">
        <f>IF(F29&gt;0,INDEX('[1]pos-punti'!$A$1:$A$60,N(F29),1),0)</f>
        <v>0</v>
      </c>
      <c r="H29" s="103">
        <v>0</v>
      </c>
      <c r="I29" s="2">
        <f>IF(H29&gt;0,INDEX('[1]pos-punti'!$A$1:$A$60,N(H29),1),0)</f>
        <v>0</v>
      </c>
      <c r="J29" s="25">
        <f t="shared" si="0"/>
        <v>0</v>
      </c>
      <c r="K29" s="116">
        <v>0</v>
      </c>
      <c r="L29" s="116">
        <f>IF(K29&gt;0,INDEX('[1]pos-punti'!$A$1:$A$60,N(K29),1),0)</f>
        <v>0</v>
      </c>
      <c r="M29" s="116">
        <v>0</v>
      </c>
      <c r="N29" s="1">
        <f>IF(M29&gt;0,INDEX('[1]pos-punti'!$A$1:$A$60,N(M29),1),0)</f>
        <v>0</v>
      </c>
      <c r="O29" s="25">
        <f t="shared" si="1"/>
        <v>0</v>
      </c>
      <c r="P29" s="1">
        <v>20</v>
      </c>
      <c r="Q29" s="2">
        <f>IF(P29&gt;0,INDEX('[1]pos-punti'!$A$1:$A$60,N(P29),1),0)</f>
        <v>11</v>
      </c>
      <c r="R29" s="1">
        <v>0</v>
      </c>
      <c r="S29" s="2">
        <f>IF(R29&gt;0,INDEX('[1]pos-punti'!$A$1:$A$60,N(R29),1),0)</f>
        <v>0</v>
      </c>
      <c r="T29" s="1">
        <v>15</v>
      </c>
      <c r="U29" s="2">
        <f>IF(T29&gt;0,INDEX('[1]pos-punti'!$A$1:$A$60,N(T29),1),0)</f>
        <v>16</v>
      </c>
      <c r="V29" s="1">
        <v>0</v>
      </c>
      <c r="W29" s="2">
        <f>IF(V29&gt;0,INDEX('[1]pos-punti'!$A$1:$A$60,N(V29),1),0)</f>
        <v>0</v>
      </c>
      <c r="X29" s="3">
        <f t="shared" si="2"/>
        <v>27</v>
      </c>
      <c r="Y29" s="8">
        <f>SUM(LARGE((J29,O29,Q29,S29,U29,W29),1),LARGE((J29,O29,Q29,S29,U29,W29),2),LARGE((J29,O29,Q29,S29,U29,W29),3))</f>
        <v>27</v>
      </c>
    </row>
    <row r="30" spans="1:25" x14ac:dyDescent="0.3">
      <c r="A30" s="13"/>
      <c r="B30" s="13" t="s">
        <v>70</v>
      </c>
      <c r="C30" s="13" t="s">
        <v>71</v>
      </c>
      <c r="D30" s="115">
        <v>2015</v>
      </c>
      <c r="E30" s="121" t="s">
        <v>44</v>
      </c>
      <c r="F30" s="1">
        <v>24</v>
      </c>
      <c r="G30" s="2">
        <f>IF(F30&gt;0,INDEX('[1]pos-punti'!$A$1:$A$60,N(F30),1),0)</f>
        <v>7</v>
      </c>
      <c r="H30" s="103">
        <v>24</v>
      </c>
      <c r="I30" s="2">
        <f>IF(H30&gt;0,INDEX('[1]pos-punti'!$A$1:$A$60,N(H30),1),0)</f>
        <v>7</v>
      </c>
      <c r="J30" s="25">
        <f t="shared" si="0"/>
        <v>7</v>
      </c>
      <c r="K30" s="116">
        <v>0</v>
      </c>
      <c r="L30" s="116">
        <f>IF(K30&gt;0,INDEX('[1]pos-punti'!$A$1:$A$60,N(K30),1),0)</f>
        <v>0</v>
      </c>
      <c r="M30" s="116">
        <v>0</v>
      </c>
      <c r="N30" s="1">
        <f>IF(M30&gt;0,INDEX('[1]pos-punti'!$A$1:$A$60,N(M30),1),0)</f>
        <v>0</v>
      </c>
      <c r="O30" s="25">
        <f t="shared" si="1"/>
        <v>0</v>
      </c>
      <c r="P30" s="1">
        <v>0</v>
      </c>
      <c r="Q30" s="2">
        <f>IF(P30&gt;0,INDEX('[1]pos-punti'!$A$1:$A$60,N(P30),1),0)</f>
        <v>0</v>
      </c>
      <c r="R30" s="1">
        <v>23</v>
      </c>
      <c r="S30" s="2">
        <f>IF(R30&gt;0,INDEX('[1]pos-punti'!$A$1:$A$60,N(R30),1),0)</f>
        <v>8</v>
      </c>
      <c r="T30" s="1">
        <v>20</v>
      </c>
      <c r="U30" s="2">
        <f>IF(T30&gt;0,INDEX('[1]pos-punti'!$A$1:$A$60,N(T30),1),0)</f>
        <v>11</v>
      </c>
      <c r="V30" s="1">
        <v>0</v>
      </c>
      <c r="W30" s="2">
        <f>IF(V30&gt;0,INDEX('[1]pos-punti'!$A$1:$A$60,N(V30),1),0)</f>
        <v>0</v>
      </c>
      <c r="X30" s="3">
        <f t="shared" si="2"/>
        <v>26</v>
      </c>
      <c r="Y30" s="8">
        <f>SUM(LARGE((J30,O30,Q30,S30,U30,W30),1),LARGE((J30,O30,Q30,S30,U30,W30),2),LARGE((J30,O30,Q30,S30,U30,W30),3))</f>
        <v>26</v>
      </c>
    </row>
    <row r="31" spans="1:25" x14ac:dyDescent="0.3">
      <c r="A31" s="30"/>
      <c r="B31" s="13" t="s">
        <v>365</v>
      </c>
      <c r="C31" s="13" t="s">
        <v>366</v>
      </c>
      <c r="D31" s="115">
        <v>2014</v>
      </c>
      <c r="E31" s="121" t="s">
        <v>362</v>
      </c>
      <c r="F31" s="1">
        <v>0</v>
      </c>
      <c r="G31" s="2">
        <f>IF(F31&gt;0,INDEX('[1]pos-punti'!$A$1:$A$60,N(F31),1),0)</f>
        <v>0</v>
      </c>
      <c r="H31" s="103">
        <v>0</v>
      </c>
      <c r="I31" s="2">
        <f>IF(H31&gt;0,INDEX('[1]pos-punti'!$A$1:$A$60,N(H31),1),0)</f>
        <v>0</v>
      </c>
      <c r="J31" s="25">
        <f t="shared" si="0"/>
        <v>0</v>
      </c>
      <c r="K31" s="116">
        <v>0</v>
      </c>
      <c r="L31" s="116">
        <f>IF(K31&gt;0,INDEX('[1]pos-punti'!$A$1:$A$60,N(K31),1),0)</f>
        <v>0</v>
      </c>
      <c r="M31" s="116">
        <v>0</v>
      </c>
      <c r="N31" s="1">
        <f>IF(M31&gt;0,INDEX('[1]pos-punti'!$A$1:$A$60,N(M31),1),0)</f>
        <v>0</v>
      </c>
      <c r="O31" s="25">
        <f t="shared" si="1"/>
        <v>0</v>
      </c>
      <c r="P31" s="1">
        <v>0</v>
      </c>
      <c r="Q31" s="2">
        <f>IF(P31&gt;0,INDEX('[1]pos-punti'!$A$1:$A$60,N(P31),1),0)</f>
        <v>0</v>
      </c>
      <c r="R31" s="1">
        <v>11</v>
      </c>
      <c r="S31" s="2">
        <f>IF(R31&gt;0,INDEX('[1]pos-punti'!$A$1:$A$60,N(R31),1),0)</f>
        <v>24</v>
      </c>
      <c r="T31" s="1">
        <v>0</v>
      </c>
      <c r="U31" s="2">
        <f>IF(T31&gt;0,INDEX('[1]pos-punti'!$A$1:$A$60,N(T31),1),0)</f>
        <v>0</v>
      </c>
      <c r="V31" s="1">
        <v>0</v>
      </c>
      <c r="W31" s="2">
        <f>IF(V31&gt;0,INDEX('[1]pos-punti'!$A$1:$A$60,N(V31),1),0)</f>
        <v>0</v>
      </c>
      <c r="X31" s="3">
        <f t="shared" si="2"/>
        <v>24</v>
      </c>
      <c r="Y31" s="8">
        <f>SUM(LARGE((J31,O31,Q31,S31,U31,W31),1),LARGE((J31,O31,Q31,S31,U31,W31),2),LARGE((J31,O31,Q31,S31,U31,W31),3))</f>
        <v>24</v>
      </c>
    </row>
    <row r="32" spans="1:25" x14ac:dyDescent="0.3">
      <c r="A32" s="13"/>
      <c r="B32" s="13" t="s">
        <v>67</v>
      </c>
      <c r="C32" s="13" t="s">
        <v>68</v>
      </c>
      <c r="D32" s="115">
        <v>2015</v>
      </c>
      <c r="E32" s="121" t="s">
        <v>69</v>
      </c>
      <c r="F32" s="1">
        <v>25</v>
      </c>
      <c r="G32" s="2">
        <f>IF(F32&gt;0,INDEX('[1]pos-punti'!$A$1:$A$60,N(F32),1),0)</f>
        <v>6</v>
      </c>
      <c r="H32" s="103">
        <v>23</v>
      </c>
      <c r="I32" s="2">
        <f>IF(H32&gt;0,INDEX('[1]pos-punti'!$A$1:$A$60,N(H32),1),0)</f>
        <v>8</v>
      </c>
      <c r="J32" s="25">
        <f t="shared" si="0"/>
        <v>7</v>
      </c>
      <c r="K32" s="116">
        <v>0</v>
      </c>
      <c r="L32" s="116">
        <f>IF(K32&gt;0,INDEX('[1]pos-punti'!$A$1:$A$60,N(K32),1),0)</f>
        <v>0</v>
      </c>
      <c r="M32" s="116">
        <v>0</v>
      </c>
      <c r="N32" s="1">
        <f>IF(M32&gt;0,INDEX('[1]pos-punti'!$A$1:$A$60,N(M32),1),0)</f>
        <v>0</v>
      </c>
      <c r="O32" s="25">
        <f t="shared" si="1"/>
        <v>0</v>
      </c>
      <c r="P32" s="1">
        <v>26</v>
      </c>
      <c r="Q32" s="2">
        <f>IF(P32&gt;0,INDEX('[1]pos-punti'!$A$1:$A$60,N(P32),1),0)</f>
        <v>5</v>
      </c>
      <c r="R32" s="1">
        <v>0</v>
      </c>
      <c r="S32" s="2">
        <f>IF(R32&gt;0,INDEX('[1]pos-punti'!$A$1:$A$60,N(R32),1),0)</f>
        <v>0</v>
      </c>
      <c r="T32" s="1">
        <v>25</v>
      </c>
      <c r="U32" s="2">
        <f>IF(T32&gt;0,INDEX('[1]pos-punti'!$A$1:$A$60,N(T32),1),0)</f>
        <v>6</v>
      </c>
      <c r="V32" s="1">
        <v>0</v>
      </c>
      <c r="W32" s="2">
        <f>IF(V32&gt;0,INDEX('[1]pos-punti'!$A$1:$A$60,N(V32),1),0)</f>
        <v>0</v>
      </c>
      <c r="X32" s="3">
        <f t="shared" si="2"/>
        <v>18</v>
      </c>
      <c r="Y32" s="8">
        <f>SUM(LARGE((J32,O32,Q32,S32,U32,W32),1),LARGE((J32,O32,Q32,S32,U32,W32),2),LARGE((J32,O32,Q32,S32,U32,W32),3))</f>
        <v>18</v>
      </c>
    </row>
    <row r="33" spans="1:25" x14ac:dyDescent="0.3">
      <c r="A33" s="13"/>
      <c r="B33" s="13" t="s">
        <v>155</v>
      </c>
      <c r="C33" s="13" t="s">
        <v>258</v>
      </c>
      <c r="D33" s="115">
        <v>2014</v>
      </c>
      <c r="E33" s="121" t="s">
        <v>367</v>
      </c>
      <c r="F33" s="1">
        <v>0</v>
      </c>
      <c r="G33" s="2">
        <f>IF(F33&gt;0,INDEX('[1]pos-punti'!$A$1:$A$60,N(F33),1),0)</f>
        <v>0</v>
      </c>
      <c r="H33" s="103">
        <v>0</v>
      </c>
      <c r="I33" s="2">
        <f>IF(H33&gt;0,INDEX('[1]pos-punti'!$A$1:$A$60,N(H33),1),0)</f>
        <v>0</v>
      </c>
      <c r="J33" s="25">
        <f t="shared" si="0"/>
        <v>0</v>
      </c>
      <c r="K33" s="116">
        <v>0</v>
      </c>
      <c r="L33" s="116">
        <f>IF(K33&gt;0,INDEX('[1]pos-punti'!$A$1:$A$60,N(K33),1),0)</f>
        <v>0</v>
      </c>
      <c r="M33" s="116">
        <v>0</v>
      </c>
      <c r="N33" s="1">
        <f>IF(M33&gt;0,INDEX('[1]pos-punti'!$A$1:$A$60,N(M33),1),0)</f>
        <v>0</v>
      </c>
      <c r="O33" s="25">
        <f t="shared" si="1"/>
        <v>0</v>
      </c>
      <c r="P33" s="1">
        <v>0</v>
      </c>
      <c r="Q33" s="2">
        <f>IF(P33&gt;0,INDEX('[1]pos-punti'!$A$1:$A$60,N(P33),1),0)</f>
        <v>0</v>
      </c>
      <c r="R33" s="1">
        <v>15</v>
      </c>
      <c r="S33" s="2">
        <f>IF(R33&gt;0,INDEX('[1]pos-punti'!$A$1:$A$60,N(R33),1),0)</f>
        <v>16</v>
      </c>
      <c r="T33" s="1">
        <v>0</v>
      </c>
      <c r="U33" s="2">
        <f>IF(T33&gt;0,INDEX('[1]pos-punti'!$A$1:$A$60,N(T33),1),0)</f>
        <v>0</v>
      </c>
      <c r="V33" s="1">
        <v>0</v>
      </c>
      <c r="W33" s="2">
        <f>IF(V33&gt;0,INDEX('[1]pos-punti'!$A$1:$A$60,N(V33),1),0)</f>
        <v>0</v>
      </c>
      <c r="X33" s="3">
        <f t="shared" si="2"/>
        <v>16</v>
      </c>
      <c r="Y33" s="8">
        <f>SUM(LARGE((J33,O33,Q33,S33,U33,W33),1),LARGE((J33,O33,Q33,S33,U33,W33),2),LARGE((J33,O33,Q33,S33,U33,W33),3))</f>
        <v>16</v>
      </c>
    </row>
    <row r="34" spans="1:25" x14ac:dyDescent="0.3">
      <c r="A34" s="13"/>
      <c r="B34" s="13" t="s">
        <v>66</v>
      </c>
      <c r="C34" s="13" t="s">
        <v>30</v>
      </c>
      <c r="D34" s="115">
        <v>2014</v>
      </c>
      <c r="E34" s="121" t="s">
        <v>20</v>
      </c>
      <c r="F34" s="1">
        <v>0</v>
      </c>
      <c r="G34" s="2">
        <f>IF(F34&gt;0,INDEX('[1]pos-punti'!$A$1:$A$60,N(F34),1),0)</f>
        <v>0</v>
      </c>
      <c r="H34" s="103">
        <v>0</v>
      </c>
      <c r="I34" s="2">
        <f>IF(H34&gt;0,INDEX('[1]pos-punti'!$A$1:$A$60,N(H34),1),0)</f>
        <v>0</v>
      </c>
      <c r="J34" s="25">
        <f t="shared" si="0"/>
        <v>0</v>
      </c>
      <c r="K34" s="116">
        <v>0</v>
      </c>
      <c r="L34" s="116">
        <f>IF(K34&gt;0,INDEX('[1]pos-punti'!$A$1:$A$60,N(K34),1),0)</f>
        <v>0</v>
      </c>
      <c r="M34" s="116">
        <v>0</v>
      </c>
      <c r="N34" s="1">
        <f>IF(M34&gt;0,INDEX('[1]pos-punti'!$A$1:$A$60,N(M34),1),0)</f>
        <v>0</v>
      </c>
      <c r="O34" s="25">
        <f t="shared" si="1"/>
        <v>0</v>
      </c>
      <c r="P34" s="1">
        <v>18</v>
      </c>
      <c r="Q34" s="2">
        <f>IF(P34&gt;0,INDEX('[1]pos-punti'!$A$1:$A$60,N(P34),1),0)</f>
        <v>13</v>
      </c>
      <c r="R34" s="1">
        <v>0</v>
      </c>
      <c r="S34" s="2">
        <f>IF(R34&gt;0,INDEX('[1]pos-punti'!$A$1:$A$60,N(R34),1),0)</f>
        <v>0</v>
      </c>
      <c r="T34" s="1">
        <v>0</v>
      </c>
      <c r="U34" s="2">
        <f>IF(T34&gt;0,INDEX('[1]pos-punti'!$A$1:$A$60,N(T34),1),0)</f>
        <v>0</v>
      </c>
      <c r="V34" s="1">
        <v>0</v>
      </c>
      <c r="W34" s="2">
        <f>IF(V34&gt;0,INDEX('[1]pos-punti'!$A$1:$A$60,N(V34),1),0)</f>
        <v>0</v>
      </c>
      <c r="X34" s="3">
        <f t="shared" si="2"/>
        <v>13</v>
      </c>
      <c r="Y34" s="8">
        <f>SUM(LARGE((J34,O34,Q34,S34,U34,W34),1),LARGE((J34,O34,Q34,S34,U34,W34),2),LARGE((J34,O34,Q34,S34,U34,W34),3))</f>
        <v>13</v>
      </c>
    </row>
    <row r="35" spans="1:25" x14ac:dyDescent="0.3">
      <c r="A35" s="13"/>
      <c r="B35" s="13" t="s">
        <v>368</v>
      </c>
      <c r="C35" s="13" t="s">
        <v>258</v>
      </c>
      <c r="D35" s="115">
        <v>2015</v>
      </c>
      <c r="E35" s="121" t="s">
        <v>367</v>
      </c>
      <c r="F35" s="1">
        <v>0</v>
      </c>
      <c r="G35" s="2">
        <f>IF(F35&gt;0,INDEX('[1]pos-punti'!$A$1:$A$60,N(F35),1),0)</f>
        <v>0</v>
      </c>
      <c r="H35" s="103">
        <v>0</v>
      </c>
      <c r="I35" s="2">
        <f>IF(H35&gt;0,INDEX('[1]pos-punti'!$A$1:$A$60,N(H35),1),0)</f>
        <v>0</v>
      </c>
      <c r="J35" s="25">
        <f t="shared" si="0"/>
        <v>0</v>
      </c>
      <c r="K35" s="116">
        <v>0</v>
      </c>
      <c r="L35" s="116">
        <f>IF(K35&gt;0,INDEX('[1]pos-punti'!$A$1:$A$60,N(K35),1),0)</f>
        <v>0</v>
      </c>
      <c r="M35" s="116">
        <v>0</v>
      </c>
      <c r="N35" s="1">
        <f>IF(M35&gt;0,INDEX('[1]pos-punti'!$A$1:$A$60,N(M35),1),0)</f>
        <v>0</v>
      </c>
      <c r="O35" s="25">
        <f t="shared" si="1"/>
        <v>0</v>
      </c>
      <c r="P35" s="1">
        <v>0</v>
      </c>
      <c r="Q35" s="2">
        <f>IF(P35&gt;0,INDEX('[1]pos-punti'!$A$1:$A$60,N(P35),1),0)</f>
        <v>0</v>
      </c>
      <c r="R35" s="1">
        <v>20</v>
      </c>
      <c r="S35" s="2">
        <f>IF(R35&gt;0,INDEX('[1]pos-punti'!$A$1:$A$60,N(R35),1),0)</f>
        <v>11</v>
      </c>
      <c r="T35" s="1">
        <v>0</v>
      </c>
      <c r="U35" s="2">
        <f>IF(T35&gt;0,INDEX('[1]pos-punti'!$A$1:$A$60,N(T35),1),0)</f>
        <v>0</v>
      </c>
      <c r="V35" s="1">
        <v>0</v>
      </c>
      <c r="W35" s="2">
        <f>IF(V35&gt;0,INDEX('[1]pos-punti'!$A$1:$A$60,N(V35),1),0)</f>
        <v>0</v>
      </c>
      <c r="X35" s="3">
        <f t="shared" si="2"/>
        <v>11</v>
      </c>
      <c r="Y35" s="8">
        <f>SUM(LARGE((J35,O35,Q35,S35,U35,W35),1),LARGE((J35,O35,Q35,S35,U35,W35),2),LARGE((J35,O35,Q35,S35,U35,W35),3))</f>
        <v>11</v>
      </c>
    </row>
    <row r="36" spans="1:25" x14ac:dyDescent="0.3">
      <c r="A36" s="13"/>
      <c r="B36" s="13" t="s">
        <v>369</v>
      </c>
      <c r="C36" s="13" t="s">
        <v>246</v>
      </c>
      <c r="D36" s="115">
        <v>2015</v>
      </c>
      <c r="E36" s="121" t="s">
        <v>367</v>
      </c>
      <c r="F36" s="1">
        <v>0</v>
      </c>
      <c r="G36" s="2">
        <f>IF(F36&gt;0,INDEX('[1]pos-punti'!$A$1:$A$60,N(F36),1),0)</f>
        <v>0</v>
      </c>
      <c r="H36" s="103">
        <v>0</v>
      </c>
      <c r="I36" s="2">
        <f>IF(H36&gt;0,INDEX('[1]pos-punti'!$A$1:$A$60,N(H36),1),0)</f>
        <v>0</v>
      </c>
      <c r="J36" s="25">
        <f t="shared" si="0"/>
        <v>0</v>
      </c>
      <c r="K36" s="116">
        <v>0</v>
      </c>
      <c r="L36" s="116">
        <f>IF(K36&gt;0,INDEX('[1]pos-punti'!$A$1:$A$60,N(K36),1),0)</f>
        <v>0</v>
      </c>
      <c r="M36" s="116">
        <v>0</v>
      </c>
      <c r="N36" s="1">
        <f>IF(M36&gt;0,INDEX('[1]pos-punti'!$A$1:$A$60,N(M36),1),0)</f>
        <v>0</v>
      </c>
      <c r="O36" s="25">
        <f t="shared" si="1"/>
        <v>0</v>
      </c>
      <c r="P36" s="1">
        <v>0</v>
      </c>
      <c r="Q36" s="2">
        <f>IF(P36&gt;0,INDEX('[1]pos-punti'!$A$1:$A$60,N(P36),1),0)</f>
        <v>0</v>
      </c>
      <c r="R36" s="1">
        <v>24</v>
      </c>
      <c r="S36" s="2">
        <f>IF(R36&gt;0,INDEX('[1]pos-punti'!$A$1:$A$60,N(R36),1),0)</f>
        <v>7</v>
      </c>
      <c r="T36" s="1">
        <v>0</v>
      </c>
      <c r="U36" s="2">
        <f>IF(T36&gt;0,INDEX('[1]pos-punti'!$A$1:$A$60,N(T36),1),0)</f>
        <v>0</v>
      </c>
      <c r="V36" s="1">
        <v>0</v>
      </c>
      <c r="W36" s="2">
        <f>IF(V36&gt;0,INDEX('[1]pos-punti'!$A$1:$A$60,N(V36),1),0)</f>
        <v>0</v>
      </c>
      <c r="X36" s="3">
        <f t="shared" si="2"/>
        <v>7</v>
      </c>
      <c r="Y36" s="8">
        <f>SUM(LARGE((J36,O36,Q36,S36,U36,W36),1),LARGE((J36,O36,Q36,S36,U36,W36),2),LARGE((J36,O36,Q36,S36,U36,W36),3))</f>
        <v>7</v>
      </c>
    </row>
    <row r="37" spans="1:25" x14ac:dyDescent="0.3">
      <c r="A37" s="13"/>
      <c r="B37" s="13" t="s">
        <v>395</v>
      </c>
      <c r="C37" s="13" t="s">
        <v>139</v>
      </c>
      <c r="D37" s="115">
        <v>2015</v>
      </c>
      <c r="E37" s="121" t="s">
        <v>49</v>
      </c>
      <c r="F37" s="1">
        <v>0</v>
      </c>
      <c r="G37" s="2">
        <f>IF(F37&gt;0,INDEX('[1]pos-punti'!$A$1:$A$60,N(F37),1),0)</f>
        <v>0</v>
      </c>
      <c r="H37" s="103">
        <v>0</v>
      </c>
      <c r="I37" s="2">
        <f>IF(H37&gt;0,INDEX('[1]pos-punti'!$A$1:$A$60,N(H37),1),0)</f>
        <v>0</v>
      </c>
      <c r="J37" s="25">
        <f t="shared" si="0"/>
        <v>0</v>
      </c>
      <c r="K37" s="116">
        <v>0</v>
      </c>
      <c r="L37" s="116">
        <f>IF(K37&gt;0,INDEX('[1]pos-punti'!$A$1:$A$60,N(K37),1),0)</f>
        <v>0</v>
      </c>
      <c r="M37" s="116">
        <v>0</v>
      </c>
      <c r="N37" s="1">
        <f>IF(M37&gt;0,INDEX('[1]pos-punti'!$A$1:$A$60,N(M37),1),0)</f>
        <v>0</v>
      </c>
      <c r="O37" s="25">
        <f t="shared" si="1"/>
        <v>0</v>
      </c>
      <c r="P37" s="1">
        <v>0</v>
      </c>
      <c r="Q37" s="2">
        <f>IF(P37&gt;0,INDEX('[1]pos-punti'!$A$1:$A$60,N(P37),1),0)</f>
        <v>0</v>
      </c>
      <c r="R37" s="1">
        <v>0</v>
      </c>
      <c r="S37" s="2">
        <f>IF(R37&gt;0,INDEX('[1]pos-punti'!$A$1:$A$60,N(R37),1),0)</f>
        <v>0</v>
      </c>
      <c r="T37" s="1">
        <v>24</v>
      </c>
      <c r="U37" s="2">
        <f>IF(T37&gt;0,INDEX('[1]pos-punti'!$A$1:$A$60,N(T37),1),0)</f>
        <v>7</v>
      </c>
      <c r="V37" s="1">
        <v>0</v>
      </c>
      <c r="W37" s="2">
        <f>IF(V37&gt;0,INDEX('[1]pos-punti'!$A$1:$A$60,N(V37),1),0)</f>
        <v>0</v>
      </c>
      <c r="X37" s="3">
        <f t="shared" si="2"/>
        <v>7</v>
      </c>
      <c r="Y37" s="8">
        <f>SUM(LARGE((J37,O37,Q37,S37,U37,W37),1),LARGE((J37,O37,Q37,S37,U37,W37),2),LARGE((J37,O37,Q37,S37,U37,W37),3))</f>
        <v>7</v>
      </c>
    </row>
    <row r="38" spans="1:25" x14ac:dyDescent="0.3">
      <c r="A38" s="13"/>
      <c r="B38" s="13" t="s">
        <v>370</v>
      </c>
      <c r="C38" s="13" t="s">
        <v>371</v>
      </c>
      <c r="D38" s="115">
        <v>2015</v>
      </c>
      <c r="E38" s="121" t="s">
        <v>367</v>
      </c>
      <c r="F38" s="1">
        <v>0</v>
      </c>
      <c r="G38" s="2">
        <f>IF(F38&gt;0,INDEX('[1]pos-punti'!$A$1:$A$60,N(F38),1),0)</f>
        <v>0</v>
      </c>
      <c r="H38" s="103">
        <v>0</v>
      </c>
      <c r="I38" s="2">
        <f>IF(H38&gt;0,INDEX('[1]pos-punti'!$A$1:$A$60,N(H38),1),0)</f>
        <v>0</v>
      </c>
      <c r="J38" s="25">
        <f t="shared" si="0"/>
        <v>0</v>
      </c>
      <c r="K38" s="116">
        <v>0</v>
      </c>
      <c r="L38" s="116">
        <f>IF(K38&gt;0,INDEX('[1]pos-punti'!$A$1:$A$60,N(K38),1),0)</f>
        <v>0</v>
      </c>
      <c r="M38" s="116">
        <v>0</v>
      </c>
      <c r="N38" s="1">
        <f>IF(M38&gt;0,INDEX('[1]pos-punti'!$A$1:$A$60,N(M38),1),0)</f>
        <v>0</v>
      </c>
      <c r="O38" s="25">
        <f t="shared" si="1"/>
        <v>0</v>
      </c>
      <c r="P38" s="1">
        <v>0</v>
      </c>
      <c r="Q38" s="2">
        <f>IF(P38&gt;0,INDEX('[1]pos-punti'!$A$1:$A$60,N(P38),1),0)</f>
        <v>0</v>
      </c>
      <c r="R38" s="1">
        <v>25</v>
      </c>
      <c r="S38" s="2">
        <f>IF(R38&gt;0,INDEX('[1]pos-punti'!$A$1:$A$60,N(R38),1),0)</f>
        <v>6</v>
      </c>
      <c r="T38" s="1">
        <v>0</v>
      </c>
      <c r="U38" s="2">
        <f>IF(T38&gt;0,INDEX('[1]pos-punti'!$A$1:$A$60,N(T38),1),0)</f>
        <v>0</v>
      </c>
      <c r="V38" s="1">
        <v>0</v>
      </c>
      <c r="W38" s="2">
        <f>IF(V38&gt;0,INDEX('[1]pos-punti'!$A$1:$A$60,N(V38),1),0)</f>
        <v>0</v>
      </c>
      <c r="X38" s="3">
        <f t="shared" si="2"/>
        <v>6</v>
      </c>
      <c r="Y38" s="8">
        <f>SUM(LARGE((J38,O38,Q38,S38,U38,W38),1),LARGE((J38,O38,Q38,S38,U38,W38),2),LARGE((J38,O38,Q38,S38,U38,W38),3))</f>
        <v>6</v>
      </c>
    </row>
    <row r="39" spans="1:25" x14ac:dyDescent="0.3">
      <c r="A39" s="13"/>
      <c r="B39" s="13" t="s">
        <v>72</v>
      </c>
      <c r="C39" s="13" t="s">
        <v>73</v>
      </c>
      <c r="D39" s="115">
        <v>2015</v>
      </c>
      <c r="E39" s="121" t="s">
        <v>69</v>
      </c>
      <c r="F39" s="1">
        <v>26</v>
      </c>
      <c r="G39" s="2">
        <f>IF(F39&gt;0,INDEX('[1]pos-punti'!$A$1:$A$60,N(F39),1),0)</f>
        <v>5</v>
      </c>
      <c r="H39" s="103">
        <v>25</v>
      </c>
      <c r="I39" s="2">
        <f>IF(H39&gt;0,INDEX('[1]pos-punti'!$A$1:$A$60,N(H39),1),0)</f>
        <v>6</v>
      </c>
      <c r="J39" s="25">
        <f t="shared" si="0"/>
        <v>5.5</v>
      </c>
      <c r="K39" s="116">
        <v>0</v>
      </c>
      <c r="L39" s="116">
        <f>IF(K39&gt;0,INDEX('[1]pos-punti'!$A$1:$A$60,N(K39),1),0)</f>
        <v>0</v>
      </c>
      <c r="M39" s="116">
        <v>0</v>
      </c>
      <c r="N39" s="1">
        <f>IF(M39&gt;0,INDEX('[1]pos-punti'!$A$1:$A$60,N(M39),1),0)</f>
        <v>0</v>
      </c>
      <c r="O39" s="25">
        <f t="shared" si="1"/>
        <v>0</v>
      </c>
      <c r="P39" s="1">
        <v>0</v>
      </c>
      <c r="Q39" s="2">
        <f>IF(P39&gt;0,INDEX('[1]pos-punti'!$A$1:$A$60,N(P39),1),0)</f>
        <v>0</v>
      </c>
      <c r="R39" s="1">
        <v>0</v>
      </c>
      <c r="S39" s="2">
        <f>IF(R39&gt;0,INDEX('[1]pos-punti'!$A$1:$A$60,N(R39),1),0)</f>
        <v>0</v>
      </c>
      <c r="T39" s="1">
        <v>0</v>
      </c>
      <c r="U39" s="2">
        <f>IF(T39&gt;0,INDEX('[1]pos-punti'!$A$1:$A$60,N(T39),1),0)</f>
        <v>0</v>
      </c>
      <c r="V39" s="1">
        <v>0</v>
      </c>
      <c r="W39" s="2">
        <f>IF(V39&gt;0,INDEX('[1]pos-punti'!$A$1:$A$60,N(V39),1),0)</f>
        <v>0</v>
      </c>
      <c r="X39" s="3">
        <f t="shared" si="2"/>
        <v>5.5</v>
      </c>
      <c r="Y39" s="8">
        <f>SUM(LARGE((J39,O39,Q39,S39,U39,W39),1),LARGE((J39,O39,Q39,S39,U39,W39),2),LARGE((J39,O39,Q39,S39,U39,W39),3))</f>
        <v>5.5</v>
      </c>
    </row>
  </sheetData>
  <autoFilter ref="D1:D21" xr:uid="{00000000-0009-0000-0000-000000000000}"/>
  <sortState xmlns:xlrd2="http://schemas.microsoft.com/office/spreadsheetml/2017/richdata2" ref="B3:Y39">
    <sortCondition descending="1" ref="Y3:Y39"/>
  </sortState>
  <mergeCells count="6">
    <mergeCell ref="V1:W1"/>
    <mergeCell ref="P1:Q1"/>
    <mergeCell ref="R1:S1"/>
    <mergeCell ref="T1:U1"/>
    <mergeCell ref="F1:J1"/>
    <mergeCell ref="K1:O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1"/>
  <sheetViews>
    <sheetView topLeftCell="C1" zoomScale="98" zoomScaleNormal="98" workbookViewId="0">
      <selection activeCell="W2" sqref="W2"/>
    </sheetView>
  </sheetViews>
  <sheetFormatPr defaultRowHeight="14.4" x14ac:dyDescent="0.3"/>
  <cols>
    <col min="2" max="2" width="13.33203125" customWidth="1"/>
    <col min="4" max="4" width="9.33203125" style="17"/>
    <col min="5" max="5" width="12.44140625" customWidth="1"/>
    <col min="6" max="6" width="9.44140625" customWidth="1"/>
    <col min="7" max="7" width="6.88671875" customWidth="1"/>
    <col min="8" max="8" width="6.33203125" customWidth="1"/>
    <col min="9" max="9" width="5.33203125" customWidth="1"/>
    <col min="10" max="15" width="8.88671875" customWidth="1"/>
    <col min="24" max="24" width="18.6640625" customWidth="1"/>
    <col min="25" max="25" width="14.5546875" customWidth="1"/>
  </cols>
  <sheetData>
    <row r="1" spans="1:25" x14ac:dyDescent="0.3">
      <c r="E1" s="17"/>
      <c r="F1" s="161" t="s">
        <v>0</v>
      </c>
      <c r="G1" s="161"/>
      <c r="H1" s="161"/>
      <c r="I1" s="161"/>
      <c r="J1" s="161"/>
      <c r="K1" s="159" t="s">
        <v>1</v>
      </c>
      <c r="L1" s="162"/>
      <c r="M1" s="162"/>
      <c r="N1" s="162"/>
      <c r="O1" s="160"/>
      <c r="P1" s="161" t="s">
        <v>2</v>
      </c>
      <c r="Q1" s="161"/>
      <c r="R1" s="161" t="s">
        <v>264</v>
      </c>
      <c r="S1" s="161"/>
      <c r="T1" s="161" t="s">
        <v>3</v>
      </c>
      <c r="U1" s="161"/>
      <c r="V1" s="159" t="s">
        <v>264</v>
      </c>
      <c r="W1" s="160"/>
      <c r="X1" s="13"/>
      <c r="Y1" s="13"/>
    </row>
    <row r="2" spans="1:25" s="42" customFormat="1" ht="32.25" customHeight="1" x14ac:dyDescent="0.3">
      <c r="B2" s="74" t="s">
        <v>5</v>
      </c>
      <c r="C2" s="75" t="s">
        <v>6</v>
      </c>
      <c r="D2" s="76" t="s">
        <v>7</v>
      </c>
      <c r="E2" s="77" t="s">
        <v>8</v>
      </c>
      <c r="F2" s="78" t="s">
        <v>9</v>
      </c>
      <c r="G2" s="79" t="s">
        <v>10</v>
      </c>
      <c r="H2" s="78" t="s">
        <v>9</v>
      </c>
      <c r="I2" s="79" t="s">
        <v>10</v>
      </c>
      <c r="J2" s="102" t="s">
        <v>10</v>
      </c>
      <c r="K2" s="78" t="s">
        <v>9</v>
      </c>
      <c r="L2" s="79" t="s">
        <v>10</v>
      </c>
      <c r="M2" s="78" t="s">
        <v>9</v>
      </c>
      <c r="N2" s="79" t="s">
        <v>10</v>
      </c>
      <c r="O2" s="102" t="s">
        <v>10</v>
      </c>
      <c r="P2" s="78" t="s">
        <v>9</v>
      </c>
      <c r="Q2" s="79" t="s">
        <v>10</v>
      </c>
      <c r="R2" s="78" t="s">
        <v>9</v>
      </c>
      <c r="S2" s="79" t="s">
        <v>10</v>
      </c>
      <c r="T2" s="78" t="s">
        <v>9</v>
      </c>
      <c r="U2" s="79" t="s">
        <v>10</v>
      </c>
      <c r="V2" s="78" t="s">
        <v>9</v>
      </c>
      <c r="W2" s="79" t="s">
        <v>10</v>
      </c>
      <c r="X2" s="65" t="s">
        <v>11</v>
      </c>
      <c r="Y2" s="66" t="s">
        <v>12</v>
      </c>
    </row>
    <row r="3" spans="1:25" x14ac:dyDescent="0.3">
      <c r="A3" s="134"/>
      <c r="B3" s="30" t="s">
        <v>76</v>
      </c>
      <c r="C3" s="30" t="s">
        <v>77</v>
      </c>
      <c r="D3" s="31">
        <v>2014</v>
      </c>
      <c r="E3" s="121" t="s">
        <v>78</v>
      </c>
      <c r="F3" s="13">
        <v>2</v>
      </c>
      <c r="G3" s="13">
        <f>IF(F3&gt;0,INDEX('[1]pos-punti'!$A$1:$A$60,N(F3),1),0)</f>
        <v>80</v>
      </c>
      <c r="H3" s="13">
        <v>2</v>
      </c>
      <c r="I3" s="13">
        <f>IF(H3&gt;0,INDEX('[1]pos-punti'!$A$1:$A$60,N(H3),1),0)</f>
        <v>80</v>
      </c>
      <c r="J3" s="25">
        <f t="shared" ref="J3:J41" si="0">(G3+I3)/2</f>
        <v>80</v>
      </c>
      <c r="K3" s="117">
        <v>1</v>
      </c>
      <c r="L3" s="117">
        <f>IF(K3&gt;0,INDEX('[1]pos-punti'!$A$1:$A$60,N(K3),1),0)</f>
        <v>100</v>
      </c>
      <c r="M3" s="117">
        <v>2</v>
      </c>
      <c r="N3" s="1">
        <f>IF(M3&gt;0,INDEX('[1]pos-punti'!$A$1:$A$60,N(M3),1),0)</f>
        <v>80</v>
      </c>
      <c r="O3" s="25">
        <f t="shared" ref="O3:O41" si="1">(L3+N3)/2</f>
        <v>90</v>
      </c>
      <c r="P3" s="1">
        <v>1</v>
      </c>
      <c r="Q3" s="2">
        <f>IF(P3&gt;0,INDEX('[1]pos-punti'!$A$1:$A$60,N(P3),1),0)</f>
        <v>100</v>
      </c>
      <c r="R3" s="1">
        <v>3</v>
      </c>
      <c r="S3" s="2">
        <f>IF(R3&gt;0,INDEX('[1]pos-punti'!$A$1:$A$60,N(R3),1),0)</f>
        <v>60</v>
      </c>
      <c r="T3" s="1">
        <v>2</v>
      </c>
      <c r="U3" s="2">
        <f>IF(T3&gt;0,INDEX('[1]pos-punti'!$A$1:$A$60,N(T3),1),0)</f>
        <v>80</v>
      </c>
      <c r="V3" s="1">
        <v>0</v>
      </c>
      <c r="W3" s="2">
        <f>IF(V3&gt;0,INDEX('[1]pos-punti'!$A$1:$A$60,N(V3),1),0)</f>
        <v>0</v>
      </c>
      <c r="X3" s="3">
        <f t="shared" ref="X3:X41" si="2">SUM(J3,O3,Q3,S3,U3,W3)</f>
        <v>410</v>
      </c>
      <c r="Y3" s="8">
        <f>SUM(LARGE((J3,O3,Q3,S3,U3,W3),1),LARGE((J3,O3,Q3,S3,U3,W3),2),LARGE((J3,O3,Q3,S3,U3,W3),3))</f>
        <v>270</v>
      </c>
    </row>
    <row r="4" spans="1:25" x14ac:dyDescent="0.3">
      <c r="A4" s="134"/>
      <c r="B4" s="13" t="s">
        <v>81</v>
      </c>
      <c r="C4" s="13" t="s">
        <v>82</v>
      </c>
      <c r="D4" s="115">
        <v>2014</v>
      </c>
      <c r="E4" s="121" t="s">
        <v>15</v>
      </c>
      <c r="F4" s="13">
        <v>3</v>
      </c>
      <c r="G4" s="13">
        <f>IF(F4&gt;0,INDEX('[1]pos-punti'!$A$1:$A$60,N(F4),1),0)</f>
        <v>60</v>
      </c>
      <c r="H4" s="13">
        <v>3</v>
      </c>
      <c r="I4" s="13">
        <f>IF(H4&gt;0,INDEX('[1]pos-punti'!$A$1:$A$60,N(H4),1),0)</f>
        <v>60</v>
      </c>
      <c r="J4" s="25">
        <f t="shared" si="0"/>
        <v>60</v>
      </c>
      <c r="K4" s="117">
        <v>2</v>
      </c>
      <c r="L4" s="117">
        <f>IF(K4&gt;0,INDEX('[1]pos-punti'!$A$1:$A$60,N(K4),1),0)</f>
        <v>80</v>
      </c>
      <c r="M4" s="117">
        <v>3</v>
      </c>
      <c r="N4" s="1">
        <f>IF(M4&gt;0,INDEX('[1]pos-punti'!$A$1:$A$60,N(M4),1),0)</f>
        <v>60</v>
      </c>
      <c r="O4" s="25">
        <f t="shared" si="1"/>
        <v>70</v>
      </c>
      <c r="P4" s="1">
        <v>4</v>
      </c>
      <c r="Q4" s="2">
        <f>IF(P4&gt;0,INDEX('[1]pos-punti'!$A$1:$A$60,N(P4),1),0)</f>
        <v>50</v>
      </c>
      <c r="R4" s="1">
        <v>1</v>
      </c>
      <c r="S4" s="2">
        <f>IF(R4&gt;0,INDEX('[1]pos-punti'!$A$1:$A$60,N(R4),1),0)</f>
        <v>100</v>
      </c>
      <c r="T4" s="1">
        <v>1</v>
      </c>
      <c r="U4" s="2">
        <f>IF(T4&gt;0,INDEX('[1]pos-punti'!$A$1:$A$60,N(T4),1),0)</f>
        <v>100</v>
      </c>
      <c r="V4" s="1">
        <v>0</v>
      </c>
      <c r="W4" s="2">
        <f>IF(V4&gt;0,INDEX('[1]pos-punti'!$A$1:$A$60,N(V4),1),0)</f>
        <v>0</v>
      </c>
      <c r="X4" s="3">
        <f t="shared" si="2"/>
        <v>380</v>
      </c>
      <c r="Y4" s="8">
        <f>SUM(LARGE((J4,O4,Q4,S4,U4,W4),1),LARGE((J4,O4,Q4,S4,U4,W4),2),LARGE((J4,O4,Q4,S4,U4,W4),3))</f>
        <v>270</v>
      </c>
    </row>
    <row r="5" spans="1:25" x14ac:dyDescent="0.3">
      <c r="A5" s="134"/>
      <c r="B5" s="30" t="s">
        <v>79</v>
      </c>
      <c r="C5" s="30" t="s">
        <v>80</v>
      </c>
      <c r="D5" s="31">
        <v>2014</v>
      </c>
      <c r="E5" s="121" t="s">
        <v>15</v>
      </c>
      <c r="F5" s="13">
        <v>1</v>
      </c>
      <c r="G5" s="13">
        <f>IF(F5&gt;0,INDEX('[1]pos-punti'!$A$1:$A$60,N(F5),1),0)</f>
        <v>100</v>
      </c>
      <c r="H5" s="13">
        <v>1</v>
      </c>
      <c r="I5" s="13">
        <f>IF(H5&gt;0,INDEX('[1]pos-punti'!$A$1:$A$60,N(H5),1),0)</f>
        <v>100</v>
      </c>
      <c r="J5" s="25">
        <f t="shared" si="0"/>
        <v>100</v>
      </c>
      <c r="K5" s="117">
        <v>0</v>
      </c>
      <c r="L5" s="117">
        <f>IF(K5&gt;0,INDEX('[1]pos-punti'!$A$1:$A$60,N(K5),1),0)</f>
        <v>0</v>
      </c>
      <c r="M5" s="117">
        <v>1</v>
      </c>
      <c r="N5" s="1">
        <f>IF(M5&gt;0,INDEX('[1]pos-punti'!$A$1:$A$60,N(M5),1),0)</f>
        <v>100</v>
      </c>
      <c r="O5" s="25">
        <f t="shared" si="1"/>
        <v>50</v>
      </c>
      <c r="P5" s="1">
        <v>2</v>
      </c>
      <c r="Q5" s="2">
        <f>IF(P5&gt;0,INDEX('[1]pos-punti'!$A$1:$A$60,N(P5),1),0)</f>
        <v>80</v>
      </c>
      <c r="R5" s="1">
        <v>2</v>
      </c>
      <c r="S5" s="2">
        <f>IF(R5&gt;0,INDEX('[1]pos-punti'!$A$1:$A$60,N(R5),1),0)</f>
        <v>80</v>
      </c>
      <c r="T5" s="1">
        <v>3</v>
      </c>
      <c r="U5" s="2">
        <f>IF(T5&gt;0,INDEX('[1]pos-punti'!$A$1:$A$60,N(T5),1),0)</f>
        <v>60</v>
      </c>
      <c r="V5" s="1">
        <v>0</v>
      </c>
      <c r="W5" s="2">
        <f>IF(V5&gt;0,INDEX('[1]pos-punti'!$A$1:$A$60,N(V5),1),0)</f>
        <v>0</v>
      </c>
      <c r="X5" s="3">
        <f t="shared" si="2"/>
        <v>370</v>
      </c>
      <c r="Y5" s="8">
        <f>SUM(LARGE((J5,O5,Q5,S5,U5,W5),1),LARGE((J5,O5,Q5,S5,U5,W5),2),LARGE((J5,O5,Q5,S5,U5,W5),3))</f>
        <v>260</v>
      </c>
    </row>
    <row r="6" spans="1:25" x14ac:dyDescent="0.3">
      <c r="A6" s="136"/>
      <c r="B6" s="13" t="s">
        <v>83</v>
      </c>
      <c r="C6" s="13" t="s">
        <v>84</v>
      </c>
      <c r="D6" s="115">
        <v>2014</v>
      </c>
      <c r="E6" s="121" t="s">
        <v>20</v>
      </c>
      <c r="F6" s="13">
        <v>7</v>
      </c>
      <c r="G6" s="13">
        <f>IF(F6&gt;0,INDEX('[1]pos-punti'!$A$1:$A$60,N(F6),1),0)</f>
        <v>36</v>
      </c>
      <c r="H6" s="13">
        <v>6</v>
      </c>
      <c r="I6" s="13">
        <f>IF(H6&gt;0,INDEX('[1]pos-punti'!$A$1:$A$60,N(H6),1),0)</f>
        <v>40</v>
      </c>
      <c r="J6" s="25">
        <f t="shared" si="0"/>
        <v>38</v>
      </c>
      <c r="K6" s="117">
        <v>3</v>
      </c>
      <c r="L6" s="117">
        <f>IF(K6&gt;0,INDEX('[1]pos-punti'!$A$1:$A$60,N(K6),1),0)</f>
        <v>60</v>
      </c>
      <c r="M6" s="117">
        <v>7</v>
      </c>
      <c r="N6" s="1">
        <f>IF(M6&gt;0,INDEX('[1]pos-punti'!$A$1:$A$60,N(M6),1),0)</f>
        <v>36</v>
      </c>
      <c r="O6" s="25">
        <f t="shared" si="1"/>
        <v>48</v>
      </c>
      <c r="P6" s="1">
        <v>3</v>
      </c>
      <c r="Q6" s="2">
        <f>IF(P6&gt;0,INDEX('[1]pos-punti'!$A$1:$A$60,N(P6),1),0)</f>
        <v>60</v>
      </c>
      <c r="R6" s="1">
        <v>0</v>
      </c>
      <c r="S6" s="2">
        <f>IF(R6&gt;0,INDEX('[1]pos-punti'!$A$1:$A$60,N(R6),1),0)</f>
        <v>0</v>
      </c>
      <c r="T6" s="1">
        <v>4</v>
      </c>
      <c r="U6" s="2">
        <f>IF(T6&gt;0,INDEX('[1]pos-punti'!$A$1:$A$60,N(T6),1),0)</f>
        <v>50</v>
      </c>
      <c r="V6" s="1">
        <v>0</v>
      </c>
      <c r="W6" s="2">
        <f>IF(V6&gt;0,INDEX('[1]pos-punti'!$A$1:$A$60,N(V6),1),0)</f>
        <v>0</v>
      </c>
      <c r="X6" s="3">
        <f t="shared" si="2"/>
        <v>196</v>
      </c>
      <c r="Y6" s="8">
        <f>SUM(LARGE((J6,O6,Q6,S6,U6,W6),1),LARGE((J6,O6,Q6,S6,U6,W6),2),LARGE((J6,O6,Q6,S6,U6,W6),3))</f>
        <v>158</v>
      </c>
    </row>
    <row r="7" spans="1:25" x14ac:dyDescent="0.3">
      <c r="A7" s="136"/>
      <c r="B7" s="13" t="s">
        <v>87</v>
      </c>
      <c r="C7" s="13" t="s">
        <v>88</v>
      </c>
      <c r="D7" s="115">
        <v>2015</v>
      </c>
      <c r="E7" s="121" t="s">
        <v>15</v>
      </c>
      <c r="F7" s="13">
        <v>5</v>
      </c>
      <c r="G7" s="13">
        <f>IF(F7&gt;0,INDEX('[1]pos-punti'!$A$1:$A$60,N(F7),1),0)</f>
        <v>45</v>
      </c>
      <c r="H7" s="13">
        <v>4</v>
      </c>
      <c r="I7" s="13">
        <f>IF(H7&gt;0,INDEX('[1]pos-punti'!$A$1:$A$60,N(H7),1),0)</f>
        <v>50</v>
      </c>
      <c r="J7" s="25">
        <f t="shared" si="0"/>
        <v>47.5</v>
      </c>
      <c r="K7" s="117">
        <v>7</v>
      </c>
      <c r="L7" s="117">
        <f>IF(K7&gt;0,INDEX('[1]pos-punti'!$A$1:$A$60,N(K7),1),0)</f>
        <v>36</v>
      </c>
      <c r="M7" s="117">
        <v>9</v>
      </c>
      <c r="N7" s="1">
        <f>IF(M7&gt;0,INDEX('[1]pos-punti'!$A$1:$A$60,N(M7),1),0)</f>
        <v>29</v>
      </c>
      <c r="O7" s="25">
        <f t="shared" si="1"/>
        <v>32.5</v>
      </c>
      <c r="P7" s="1">
        <v>9</v>
      </c>
      <c r="Q7" s="2">
        <f>IF(P7&gt;0,INDEX('[1]pos-punti'!$A$1:$A$60,N(P7),1),0)</f>
        <v>29</v>
      </c>
      <c r="R7" s="1">
        <v>5</v>
      </c>
      <c r="S7" s="2">
        <f>IF(R7&gt;0,INDEX('[1]pos-punti'!$A$1:$A$60,N(R7),1),0)</f>
        <v>45</v>
      </c>
      <c r="T7" s="1">
        <v>12</v>
      </c>
      <c r="U7" s="2">
        <f>IF(T7&gt;0,INDEX('[1]pos-punti'!$A$1:$A$60,N(T7),1),0)</f>
        <v>22</v>
      </c>
      <c r="V7" s="1">
        <v>0</v>
      </c>
      <c r="W7" s="2">
        <f>IF(V7&gt;0,INDEX('[1]pos-punti'!$A$1:$A$60,N(V7),1),0)</f>
        <v>0</v>
      </c>
      <c r="X7" s="3">
        <f t="shared" si="2"/>
        <v>176</v>
      </c>
      <c r="Y7" s="8">
        <f>SUM(LARGE((J7,O7,Q7,S7,U7,W7),1),LARGE((J7,O7,Q7,S7,U7,W7),2),LARGE((J7,O7,Q7,S7,U7,W7),3))</f>
        <v>125</v>
      </c>
    </row>
    <row r="8" spans="1:25" x14ac:dyDescent="0.3">
      <c r="A8" s="136"/>
      <c r="B8" s="13" t="s">
        <v>93</v>
      </c>
      <c r="C8" s="13" t="s">
        <v>94</v>
      </c>
      <c r="D8" s="115">
        <v>2015</v>
      </c>
      <c r="E8" s="121" t="s">
        <v>20</v>
      </c>
      <c r="F8" s="13">
        <v>11</v>
      </c>
      <c r="G8" s="13">
        <f>IF(F8&gt;0,INDEX('[1]pos-punti'!$A$1:$A$60,N(F8),1),0)</f>
        <v>24</v>
      </c>
      <c r="H8" s="13">
        <v>13</v>
      </c>
      <c r="I8" s="13">
        <f>IF(H8&gt;0,INDEX('[1]pos-punti'!$A$1:$A$60,N(H8),1),0)</f>
        <v>20</v>
      </c>
      <c r="J8" s="25">
        <f t="shared" si="0"/>
        <v>22</v>
      </c>
      <c r="K8" s="117">
        <v>4</v>
      </c>
      <c r="L8" s="117">
        <f>IF(K8&gt;0,INDEX('[1]pos-punti'!$A$1:$A$60,N(K8),1),0)</f>
        <v>50</v>
      </c>
      <c r="M8" s="117">
        <v>4</v>
      </c>
      <c r="N8" s="1">
        <f>IF(M8&gt;0,INDEX('[1]pos-punti'!$A$1:$A$60,N(M8),1),0)</f>
        <v>50</v>
      </c>
      <c r="O8" s="25">
        <f t="shared" si="1"/>
        <v>50</v>
      </c>
      <c r="P8" s="1">
        <v>14</v>
      </c>
      <c r="Q8" s="2">
        <f>IF(P8&gt;0,INDEX('[1]pos-punti'!$A$1:$A$60,N(P8),1),0)</f>
        <v>18</v>
      </c>
      <c r="R8" s="1">
        <v>8</v>
      </c>
      <c r="S8" s="2">
        <f>IF(R8&gt;0,INDEX('[1]pos-punti'!$A$1:$A$60,N(R8),1),0)</f>
        <v>32</v>
      </c>
      <c r="T8" s="1">
        <v>7</v>
      </c>
      <c r="U8" s="2">
        <f>IF(T8&gt;0,INDEX('[1]pos-punti'!$A$1:$A$60,N(T8),1),0)</f>
        <v>36</v>
      </c>
      <c r="V8" s="1">
        <v>0</v>
      </c>
      <c r="W8" s="2">
        <f>IF(V8&gt;0,INDEX('[1]pos-punti'!$A$1:$A$60,N(V8),1),0)</f>
        <v>0</v>
      </c>
      <c r="X8" s="3">
        <f t="shared" si="2"/>
        <v>158</v>
      </c>
      <c r="Y8" s="8">
        <f>SUM(LARGE((J8,O8,Q8,S8,U8,W8),1),LARGE((J8,O8,Q8,S8,U8,W8),2),LARGE((J8,O8,Q8,S8,U8,W8),3))</f>
        <v>118</v>
      </c>
    </row>
    <row r="9" spans="1:25" x14ac:dyDescent="0.3">
      <c r="A9" s="137"/>
      <c r="B9" s="13" t="s">
        <v>85</v>
      </c>
      <c r="C9" s="13" t="s">
        <v>86</v>
      </c>
      <c r="D9" s="115">
        <v>2014</v>
      </c>
      <c r="E9" s="121" t="s">
        <v>44</v>
      </c>
      <c r="F9" s="13">
        <v>4</v>
      </c>
      <c r="G9" s="13">
        <f>IF(F9&gt;0,INDEX('[1]pos-punti'!$A$1:$A$60,N(F9),1),0)</f>
        <v>50</v>
      </c>
      <c r="H9" s="13">
        <v>12</v>
      </c>
      <c r="I9" s="13">
        <f>IF(H9&gt;0,INDEX('[1]pos-punti'!$A$1:$A$60,N(H9),1),0)</f>
        <v>22</v>
      </c>
      <c r="J9" s="25">
        <f t="shared" si="0"/>
        <v>36</v>
      </c>
      <c r="K9" s="117">
        <v>8</v>
      </c>
      <c r="L9" s="117">
        <f>IF(K9&gt;0,INDEX('[1]pos-punti'!$A$1:$A$60,N(K9),1),0)</f>
        <v>32</v>
      </c>
      <c r="M9" s="117">
        <v>10</v>
      </c>
      <c r="N9" s="1">
        <f>IF(M9&gt;0,INDEX('[1]pos-punti'!$A$1:$A$60,N(M9),1),0)</f>
        <v>26</v>
      </c>
      <c r="O9" s="25">
        <f t="shared" si="1"/>
        <v>29</v>
      </c>
      <c r="P9" s="1">
        <v>5</v>
      </c>
      <c r="Q9" s="2">
        <f>IF(P9&gt;0,INDEX('[1]pos-punti'!$A$1:$A$60,N(P9),1),0)</f>
        <v>45</v>
      </c>
      <c r="R9" s="1">
        <v>14</v>
      </c>
      <c r="S9" s="2">
        <f>IF(R9&gt;0,INDEX('[1]pos-punti'!$A$1:$A$60,N(R9),1),0)</f>
        <v>18</v>
      </c>
      <c r="T9" s="1">
        <v>14</v>
      </c>
      <c r="U9" s="2">
        <f>IF(T9&gt;0,INDEX('[1]pos-punti'!$A$1:$A$60,N(T9),1),0)</f>
        <v>18</v>
      </c>
      <c r="V9" s="1">
        <v>0</v>
      </c>
      <c r="W9" s="2">
        <f>IF(V9&gt;0,INDEX('[1]pos-punti'!$A$1:$A$60,N(V9),1),0)</f>
        <v>0</v>
      </c>
      <c r="X9" s="3">
        <f t="shared" si="2"/>
        <v>146</v>
      </c>
      <c r="Y9" s="8">
        <f>SUM(LARGE((J9,O9,Q9,S9,U9,W9),1),LARGE((J9,O9,Q9,S9,U9,W9),2),LARGE((J9,O9,Q9,S9,U9,W9),3))</f>
        <v>110</v>
      </c>
    </row>
    <row r="10" spans="1:25" x14ac:dyDescent="0.3">
      <c r="A10" s="137"/>
      <c r="B10" s="13" t="s">
        <v>100</v>
      </c>
      <c r="C10" s="13" t="s">
        <v>101</v>
      </c>
      <c r="D10" s="115">
        <v>2015</v>
      </c>
      <c r="E10" s="121" t="s">
        <v>20</v>
      </c>
      <c r="F10" s="13">
        <v>0</v>
      </c>
      <c r="G10" s="13">
        <f>IF(F10&gt;0,INDEX('[1]pos-punti'!$A$1:$A$60,N(F10),1),0)</f>
        <v>0</v>
      </c>
      <c r="H10" s="13">
        <v>14</v>
      </c>
      <c r="I10" s="13">
        <f>IF(H10&gt;0,INDEX('[1]pos-punti'!$A$1:$A$60,N(H10),1),0)</f>
        <v>18</v>
      </c>
      <c r="J10" s="25">
        <f t="shared" si="0"/>
        <v>9</v>
      </c>
      <c r="K10" s="117">
        <v>5</v>
      </c>
      <c r="L10" s="117">
        <f>IF(K10&gt;0,INDEX('[1]pos-punti'!$A$1:$A$60,N(K10),1),0)</f>
        <v>45</v>
      </c>
      <c r="M10" s="117">
        <v>6</v>
      </c>
      <c r="N10" s="1">
        <f>IF(M10&gt;0,INDEX('[1]pos-punti'!$A$1:$A$60,N(M10),1),0)</f>
        <v>40</v>
      </c>
      <c r="O10" s="25">
        <f t="shared" si="1"/>
        <v>42.5</v>
      </c>
      <c r="P10" s="1">
        <v>12</v>
      </c>
      <c r="Q10" s="2">
        <f>IF(P10&gt;0,INDEX('[1]pos-punti'!$A$1:$A$60,N(P10),1),0)</f>
        <v>22</v>
      </c>
      <c r="R10" s="1">
        <v>6</v>
      </c>
      <c r="S10" s="2">
        <f>IF(R10&gt;0,INDEX('[1]pos-punti'!$A$1:$A$60,N(R10),1),0)</f>
        <v>40</v>
      </c>
      <c r="T10" s="1">
        <v>10</v>
      </c>
      <c r="U10" s="2">
        <f>IF(T10&gt;0,INDEX('[1]pos-punti'!$A$1:$A$60,N(T10),1),0)</f>
        <v>26</v>
      </c>
      <c r="V10" s="1">
        <v>0</v>
      </c>
      <c r="W10" s="2">
        <f>IF(V10&gt;0,INDEX('[1]pos-punti'!$A$1:$A$60,N(V10),1),0)</f>
        <v>0</v>
      </c>
      <c r="X10" s="3">
        <f t="shared" si="2"/>
        <v>139.5</v>
      </c>
      <c r="Y10" s="8">
        <f>SUM(LARGE((J10,O10,Q10,S10,U10,W10),1),LARGE((J10,O10,Q10,S10,U10,W10),2),LARGE((J10,O10,Q10,S10,U10,W10),3))</f>
        <v>108.5</v>
      </c>
    </row>
    <row r="11" spans="1:25" x14ac:dyDescent="0.3">
      <c r="A11" s="137"/>
      <c r="B11" s="13" t="s">
        <v>91</v>
      </c>
      <c r="C11" s="13" t="s">
        <v>92</v>
      </c>
      <c r="D11" s="115">
        <v>2015</v>
      </c>
      <c r="E11" s="121" t="s">
        <v>20</v>
      </c>
      <c r="F11" s="13">
        <v>15</v>
      </c>
      <c r="G11" s="13">
        <f>IF(F11&gt;0,INDEX('[1]pos-punti'!$A$1:$A$60,N(F11),1),0)</f>
        <v>16</v>
      </c>
      <c r="H11" s="13">
        <v>7</v>
      </c>
      <c r="I11" s="13">
        <f>IF(H11&gt;0,INDEX('[1]pos-punti'!$A$1:$A$60,N(H11),1),0)</f>
        <v>36</v>
      </c>
      <c r="J11" s="25">
        <f t="shared" si="0"/>
        <v>26</v>
      </c>
      <c r="K11" s="117">
        <v>9</v>
      </c>
      <c r="L11" s="117">
        <f>IF(K11&gt;0,INDEX('[1]pos-punti'!$A$1:$A$60,N(K11),1),0)</f>
        <v>29</v>
      </c>
      <c r="M11" s="117">
        <v>5</v>
      </c>
      <c r="N11" s="1">
        <f>IF(M11&gt;0,INDEX('[1]pos-punti'!$A$1:$A$60,N(M11),1),0)</f>
        <v>45</v>
      </c>
      <c r="O11" s="25">
        <f t="shared" si="1"/>
        <v>37</v>
      </c>
      <c r="P11" s="1">
        <v>8</v>
      </c>
      <c r="Q11" s="2">
        <f>IF(P11&gt;0,INDEX('[1]pos-punti'!$A$1:$A$60,N(P11),1),0)</f>
        <v>32</v>
      </c>
      <c r="R11" s="1">
        <v>0</v>
      </c>
      <c r="S11" s="2">
        <f>IF(R11&gt;0,INDEX('[1]pos-punti'!$A$1:$A$60,N(R11),1),0)</f>
        <v>0</v>
      </c>
      <c r="T11" s="1">
        <v>9</v>
      </c>
      <c r="U11" s="2">
        <f>IF(T11&gt;0,INDEX('[1]pos-punti'!$A$1:$A$60,N(T11),1),0)</f>
        <v>29</v>
      </c>
      <c r="V11" s="1">
        <v>0</v>
      </c>
      <c r="W11" s="2">
        <f>IF(V11&gt;0,INDEX('[1]pos-punti'!$A$1:$A$60,N(V11),1),0)</f>
        <v>0</v>
      </c>
      <c r="X11" s="3">
        <f t="shared" si="2"/>
        <v>124</v>
      </c>
      <c r="Y11" s="8">
        <f>SUM(LARGE((J11,O11,Q11,S11,U11,W11),1),LARGE((J11,O11,Q11,S11,U11,W11),2),LARGE((J11,O11,Q11,S11,U11,W11),3))</f>
        <v>98</v>
      </c>
    </row>
    <row r="12" spans="1:25" x14ac:dyDescent="0.3">
      <c r="A12" s="137"/>
      <c r="B12" s="13" t="s">
        <v>95</v>
      </c>
      <c r="C12" s="13" t="s">
        <v>96</v>
      </c>
      <c r="D12" s="115">
        <v>2014</v>
      </c>
      <c r="E12" s="121" t="s">
        <v>97</v>
      </c>
      <c r="F12" s="13">
        <v>0</v>
      </c>
      <c r="G12" s="13">
        <f>IF(F12&gt;0,INDEX('[1]pos-punti'!$A$1:$A$60,N(F12),1),0)</f>
        <v>0</v>
      </c>
      <c r="H12" s="13">
        <v>5</v>
      </c>
      <c r="I12" s="13">
        <f>IF(H12&gt;0,INDEX('[1]pos-punti'!$A$1:$A$60,N(H12),1),0)</f>
        <v>45</v>
      </c>
      <c r="J12" s="25">
        <f t="shared" si="0"/>
        <v>22.5</v>
      </c>
      <c r="K12" s="117">
        <v>6</v>
      </c>
      <c r="L12" s="117">
        <f>IF(K12&gt;0,INDEX('[1]pos-punti'!$A$1:$A$60,N(K12),1),0)</f>
        <v>40</v>
      </c>
      <c r="M12" s="117">
        <v>12</v>
      </c>
      <c r="N12" s="1">
        <f>IF(M12&gt;0,INDEX('[1]pos-punti'!$A$1:$A$60,N(M12),1),0)</f>
        <v>22</v>
      </c>
      <c r="O12" s="25">
        <f t="shared" si="1"/>
        <v>31</v>
      </c>
      <c r="P12" s="1">
        <v>10</v>
      </c>
      <c r="Q12" s="2">
        <f>IF(P12&gt;0,INDEX('[1]pos-punti'!$A$1:$A$60,N(P12),1),0)</f>
        <v>26</v>
      </c>
      <c r="R12" s="1">
        <v>20</v>
      </c>
      <c r="S12" s="2">
        <f>IF(R12&gt;0,INDEX('[1]pos-punti'!$A$1:$A$60,N(R12),1),0)</f>
        <v>11</v>
      </c>
      <c r="T12" s="1">
        <v>6</v>
      </c>
      <c r="U12" s="2">
        <f>IF(T12&gt;0,INDEX('[1]pos-punti'!$A$1:$A$60,N(T12),1),0)</f>
        <v>40</v>
      </c>
      <c r="V12" s="1">
        <v>0</v>
      </c>
      <c r="W12" s="2">
        <f>IF(V12&gt;0,INDEX('[1]pos-punti'!$A$1:$A$60,N(V12),1),0)</f>
        <v>0</v>
      </c>
      <c r="X12" s="3">
        <f t="shared" si="2"/>
        <v>130.5</v>
      </c>
      <c r="Y12" s="8">
        <f>SUM(LARGE((J12,O12,Q12,S12,U12,W12),1),LARGE((J12,O12,Q12,S12,U12,W12),2),LARGE((J12,O12,Q12,S12,U12,W12),3))</f>
        <v>97</v>
      </c>
    </row>
    <row r="13" spans="1:25" x14ac:dyDescent="0.3">
      <c r="A13" s="139"/>
      <c r="B13" s="13" t="s">
        <v>89</v>
      </c>
      <c r="C13" s="13" t="s">
        <v>90</v>
      </c>
      <c r="D13" s="115">
        <v>2015</v>
      </c>
      <c r="E13" s="121" t="s">
        <v>20</v>
      </c>
      <c r="F13" s="13">
        <v>6</v>
      </c>
      <c r="G13" s="13">
        <f>IF(F13&gt;0,INDEX('[1]pos-punti'!$A$1:$A$60,N(F13),1),0)</f>
        <v>40</v>
      </c>
      <c r="H13" s="13">
        <v>8</v>
      </c>
      <c r="I13" s="13">
        <f>IF(H13&gt;0,INDEX('[1]pos-punti'!$A$1:$A$60,N(H13),1),0)</f>
        <v>32</v>
      </c>
      <c r="J13" s="25">
        <f t="shared" si="0"/>
        <v>36</v>
      </c>
      <c r="K13" s="117">
        <v>10</v>
      </c>
      <c r="L13" s="117">
        <f>IF(K13&gt;0,INDEX('[1]pos-punti'!$A$1:$A$60,N(K13),1),0)</f>
        <v>26</v>
      </c>
      <c r="M13" s="117">
        <v>11</v>
      </c>
      <c r="N13" s="1">
        <f>IF(M13&gt;0,INDEX('[1]pos-punti'!$A$1:$A$60,N(M13),1),0)</f>
        <v>24</v>
      </c>
      <c r="O13" s="25">
        <f t="shared" si="1"/>
        <v>25</v>
      </c>
      <c r="P13" s="1">
        <v>7</v>
      </c>
      <c r="Q13" s="2">
        <f>IF(P13&gt;0,INDEX('[1]pos-punti'!$A$1:$A$60,N(P13),1),0)</f>
        <v>36</v>
      </c>
      <c r="R13" s="1">
        <v>0</v>
      </c>
      <c r="S13" s="2">
        <f>IF(R13&gt;0,INDEX('[1]pos-punti'!$A$1:$A$60,N(R13),1),0)</f>
        <v>0</v>
      </c>
      <c r="T13" s="1">
        <v>11</v>
      </c>
      <c r="U13" s="2">
        <f>IF(T13&gt;0,INDEX('[1]pos-punti'!$A$1:$A$60,N(T13),1),0)</f>
        <v>24</v>
      </c>
      <c r="V13" s="1">
        <v>0</v>
      </c>
      <c r="W13" s="2">
        <f>IF(V13&gt;0,INDEX('[1]pos-punti'!$A$1:$A$60,N(V13),1),0)</f>
        <v>0</v>
      </c>
      <c r="X13" s="3">
        <f t="shared" si="2"/>
        <v>121</v>
      </c>
      <c r="Y13" s="8">
        <f>SUM(LARGE((J13,O13,Q13,S13,U13,W13),1),LARGE((J13,O13,Q13,S13,U13,W13),2),LARGE((J13,O13,Q13,S13,U13,W13),3))</f>
        <v>97</v>
      </c>
    </row>
    <row r="14" spans="1:25" x14ac:dyDescent="0.3">
      <c r="A14" s="139"/>
      <c r="B14" s="13" t="s">
        <v>372</v>
      </c>
      <c r="C14" s="13" t="s">
        <v>174</v>
      </c>
      <c r="D14" s="115">
        <v>2015</v>
      </c>
      <c r="E14" s="121" t="s">
        <v>373</v>
      </c>
      <c r="F14" s="13">
        <v>0</v>
      </c>
      <c r="G14" s="13">
        <f>IF(F14&gt;0,INDEX('[1]pos-punti'!$A$1:$A$60,N(F14),1),0)</f>
        <v>0</v>
      </c>
      <c r="H14" s="13">
        <v>0</v>
      </c>
      <c r="I14" s="13">
        <f>IF(H14&gt;0,INDEX('[1]pos-punti'!$A$1:$A$60,N(H14),1),0)</f>
        <v>0</v>
      </c>
      <c r="J14" s="25">
        <f t="shared" si="0"/>
        <v>0</v>
      </c>
      <c r="K14" s="117">
        <v>0</v>
      </c>
      <c r="L14" s="117">
        <f>IF(K14&gt;0,INDEX('[1]pos-punti'!$A$1:$A$60,N(K14),1),0)</f>
        <v>0</v>
      </c>
      <c r="M14" s="117">
        <v>0</v>
      </c>
      <c r="N14" s="1">
        <f>IF(M14&gt;0,INDEX('[1]pos-punti'!$A$1:$A$60,N(M14),1),0)</f>
        <v>0</v>
      </c>
      <c r="O14" s="25">
        <f t="shared" si="1"/>
        <v>0</v>
      </c>
      <c r="P14" s="1">
        <v>0</v>
      </c>
      <c r="Q14" s="2">
        <f>IF(P14&gt;0,INDEX('[1]pos-punti'!$A$1:$A$60,N(P14),1),0)</f>
        <v>0</v>
      </c>
      <c r="R14" s="1">
        <v>4</v>
      </c>
      <c r="S14" s="2">
        <f>IF(R14&gt;0,INDEX('[1]pos-punti'!$A$1:$A$60,N(R14),1),0)</f>
        <v>50</v>
      </c>
      <c r="T14" s="1">
        <v>5</v>
      </c>
      <c r="U14" s="2">
        <f>IF(T14&gt;0,INDEX('[1]pos-punti'!$A$1:$A$60,N(T14),1),0)</f>
        <v>45</v>
      </c>
      <c r="V14" s="1">
        <v>0</v>
      </c>
      <c r="W14" s="2">
        <f>IF(V14&gt;0,INDEX('[1]pos-punti'!$A$1:$A$60,N(V14),1),0)</f>
        <v>0</v>
      </c>
      <c r="X14" s="3">
        <f t="shared" si="2"/>
        <v>95</v>
      </c>
      <c r="Y14" s="8">
        <f>SUM(LARGE((J14,O14,Q14,S14,U14,W14),1),LARGE((J14,O14,Q14,S14,U14,W14),2),LARGE((J14,O14,Q14,S14,U14,W14),3))</f>
        <v>95</v>
      </c>
    </row>
    <row r="15" spans="1:25" x14ac:dyDescent="0.3">
      <c r="A15" s="139"/>
      <c r="B15" s="13" t="s">
        <v>104</v>
      </c>
      <c r="C15" s="13" t="s">
        <v>105</v>
      </c>
      <c r="D15" s="115">
        <v>2014</v>
      </c>
      <c r="E15" s="121" t="s">
        <v>15</v>
      </c>
      <c r="F15" s="13">
        <v>9</v>
      </c>
      <c r="G15" s="13">
        <f>IF(F15&gt;0,INDEX('[1]pos-punti'!$A$1:$A$60,N(F15),1),0)</f>
        <v>29</v>
      </c>
      <c r="H15" s="13">
        <v>11</v>
      </c>
      <c r="I15" s="13">
        <f>IF(H15&gt;0,INDEX('[1]pos-punti'!$A$1:$A$60,N(H15),1),0)</f>
        <v>24</v>
      </c>
      <c r="J15" s="25">
        <f t="shared" si="0"/>
        <v>26.5</v>
      </c>
      <c r="K15" s="117">
        <v>0</v>
      </c>
      <c r="L15" s="117">
        <f>IF(K15&gt;0,INDEX('[1]pos-punti'!$A$1:$A$60,N(K15),1),0)</f>
        <v>0</v>
      </c>
      <c r="M15" s="117">
        <v>8</v>
      </c>
      <c r="N15" s="1">
        <f>IF(M15&gt;0,INDEX('[1]pos-punti'!$A$1:$A$60,N(M15),1),0)</f>
        <v>32</v>
      </c>
      <c r="O15" s="25">
        <f t="shared" si="1"/>
        <v>16</v>
      </c>
      <c r="P15" s="1">
        <v>13</v>
      </c>
      <c r="Q15" s="2">
        <f>IF(P15&gt;0,INDEX('[1]pos-punti'!$A$1:$A$60,N(P15),1),0)</f>
        <v>20</v>
      </c>
      <c r="R15" s="1">
        <v>7</v>
      </c>
      <c r="S15" s="2">
        <f>IF(R15&gt;0,INDEX('[1]pos-punti'!$A$1:$A$60,N(R15),1),0)</f>
        <v>36</v>
      </c>
      <c r="T15" s="1">
        <v>8</v>
      </c>
      <c r="U15" s="2">
        <f>IF(T15&gt;0,INDEX('[1]pos-punti'!$A$1:$A$60,N(T15),1),0)</f>
        <v>32</v>
      </c>
      <c r="V15" s="1">
        <v>0</v>
      </c>
      <c r="W15" s="2">
        <f>IF(V15&gt;0,INDEX('[1]pos-punti'!$A$1:$A$60,N(V15),1),0)</f>
        <v>0</v>
      </c>
      <c r="X15" s="3">
        <f t="shared" si="2"/>
        <v>130.5</v>
      </c>
      <c r="Y15" s="8">
        <f>SUM(LARGE((J15,O15,Q15,S15,U15,W15),1),LARGE((J15,O15,Q15,S15,U15,W15),2),LARGE((J15,O15,Q15,S15,U15,W15),3))</f>
        <v>94.5</v>
      </c>
    </row>
    <row r="16" spans="1:25" x14ac:dyDescent="0.3">
      <c r="A16" s="139"/>
      <c r="B16" s="13" t="s">
        <v>98</v>
      </c>
      <c r="C16" s="13" t="s">
        <v>99</v>
      </c>
      <c r="D16" s="115">
        <v>2015</v>
      </c>
      <c r="E16" s="121" t="s">
        <v>15</v>
      </c>
      <c r="F16" s="13">
        <v>8</v>
      </c>
      <c r="G16" s="13">
        <f>IF(F16&gt;0,INDEX('[1]pos-punti'!$A$1:$A$60,N(F16),1),0)</f>
        <v>32</v>
      </c>
      <c r="H16" s="13">
        <v>10</v>
      </c>
      <c r="I16" s="13">
        <f>IF(H16&gt;0,INDEX('[1]pos-punti'!$A$1:$A$60,N(H16),1),0)</f>
        <v>26</v>
      </c>
      <c r="J16" s="25">
        <f t="shared" si="0"/>
        <v>29</v>
      </c>
      <c r="K16" s="117">
        <v>0</v>
      </c>
      <c r="L16" s="117">
        <f>IF(K16&gt;0,INDEX('[1]pos-punti'!$A$1:$A$60,N(K16),1),0)</f>
        <v>0</v>
      </c>
      <c r="M16" s="117">
        <v>13</v>
      </c>
      <c r="N16" s="1">
        <f>IF(M16&gt;0,INDEX('[1]pos-punti'!$A$1:$A$60,N(M16),1),0)</f>
        <v>20</v>
      </c>
      <c r="O16" s="25">
        <f t="shared" si="1"/>
        <v>10</v>
      </c>
      <c r="P16" s="1">
        <v>6</v>
      </c>
      <c r="Q16" s="2">
        <f>IF(P16&gt;0,INDEX('[1]pos-punti'!$A$1:$A$60,N(P16),1),0)</f>
        <v>40</v>
      </c>
      <c r="R16" s="1">
        <v>11</v>
      </c>
      <c r="S16" s="2">
        <f>IF(R16&gt;0,INDEX('[1]pos-punti'!$A$1:$A$60,N(R16),1),0)</f>
        <v>24</v>
      </c>
      <c r="T16" s="1">
        <v>15</v>
      </c>
      <c r="U16" s="2">
        <f>IF(T16&gt;0,INDEX('[1]pos-punti'!$A$1:$A$60,N(T16),1),0)</f>
        <v>16</v>
      </c>
      <c r="V16" s="1">
        <v>0</v>
      </c>
      <c r="W16" s="2">
        <f>IF(V16&gt;0,INDEX('[1]pos-punti'!$A$1:$A$60,N(V16),1),0)</f>
        <v>0</v>
      </c>
      <c r="X16" s="3">
        <f t="shared" si="2"/>
        <v>119</v>
      </c>
      <c r="Y16" s="8">
        <f>SUM(LARGE((J16,O16,Q16,S16,U16,W16),1),LARGE((J16,O16,Q16,S16,U16,W16),2),LARGE((J16,O16,Q16,S16,U16,W16),3))</f>
        <v>93</v>
      </c>
    </row>
    <row r="17" spans="1:25" x14ac:dyDescent="0.3">
      <c r="A17" s="139"/>
      <c r="B17" s="13" t="s">
        <v>102</v>
      </c>
      <c r="C17" s="13" t="s">
        <v>103</v>
      </c>
      <c r="D17" s="115">
        <v>2014</v>
      </c>
      <c r="E17" s="121" t="s">
        <v>97</v>
      </c>
      <c r="F17" s="13">
        <v>12</v>
      </c>
      <c r="G17" s="13">
        <f>IF(F17&gt;0,INDEX('[1]pos-punti'!$A$1:$A$60,N(F17),1),0)</f>
        <v>22</v>
      </c>
      <c r="H17" s="13">
        <v>9</v>
      </c>
      <c r="I17" s="13">
        <f>IF(H17&gt;0,INDEX('[1]pos-punti'!$A$1:$A$60,N(H17),1),0)</f>
        <v>29</v>
      </c>
      <c r="J17" s="25">
        <f t="shared" si="0"/>
        <v>25.5</v>
      </c>
      <c r="K17" s="117">
        <v>11</v>
      </c>
      <c r="L17" s="117">
        <f>IF(K17&gt;0,INDEX('[1]pos-punti'!$A$1:$A$60,N(K17),1),0)</f>
        <v>24</v>
      </c>
      <c r="M17" s="117">
        <v>14</v>
      </c>
      <c r="N17" s="1">
        <f>IF(M17&gt;0,INDEX('[1]pos-punti'!$A$1:$A$60,N(M17),1),0)</f>
        <v>18</v>
      </c>
      <c r="O17" s="25">
        <f t="shared" si="1"/>
        <v>21</v>
      </c>
      <c r="P17" s="1">
        <v>11</v>
      </c>
      <c r="Q17" s="2">
        <f>IF(P17&gt;0,INDEX('[1]pos-punti'!$A$1:$A$60,N(P17),1),0)</f>
        <v>24</v>
      </c>
      <c r="R17" s="1">
        <v>0</v>
      </c>
      <c r="S17" s="2">
        <f>IF(R17&gt;0,INDEX('[1]pos-punti'!$A$1:$A$60,N(R17),1),0)</f>
        <v>0</v>
      </c>
      <c r="T17" s="1">
        <v>0</v>
      </c>
      <c r="U17" s="2">
        <f>IF(T17&gt;0,INDEX('[1]pos-punti'!$A$1:$A$60,N(T17),1),0)</f>
        <v>0</v>
      </c>
      <c r="V17" s="1">
        <v>0</v>
      </c>
      <c r="W17" s="2">
        <f>IF(V17&gt;0,INDEX('[1]pos-punti'!$A$1:$A$60,N(V17),1),0)</f>
        <v>0</v>
      </c>
      <c r="X17" s="3">
        <f t="shared" si="2"/>
        <v>70.5</v>
      </c>
      <c r="Y17" s="8">
        <f>SUM(LARGE((J17,O17,Q17,S17,U17,W17),1),LARGE((J17,O17,Q17,S17,U17,W17),2),LARGE((J17,O17,Q17,S17,U17,W17),3))</f>
        <v>70.5</v>
      </c>
    </row>
    <row r="18" spans="1:25" x14ac:dyDescent="0.3">
      <c r="A18" s="139"/>
      <c r="B18" s="13" t="s">
        <v>110</v>
      </c>
      <c r="C18" s="13" t="s">
        <v>86</v>
      </c>
      <c r="D18" s="115">
        <v>2015</v>
      </c>
      <c r="E18" s="121" t="s">
        <v>78</v>
      </c>
      <c r="F18" s="13">
        <v>10</v>
      </c>
      <c r="G18" s="13">
        <f>IF(F18&gt;0,INDEX('[1]pos-punti'!$A$1:$A$60,N(F18),1),0)</f>
        <v>26</v>
      </c>
      <c r="H18" s="13">
        <v>15</v>
      </c>
      <c r="I18" s="13">
        <f>IF(H18&gt;0,INDEX('[1]pos-punti'!$A$1:$A$60,N(H18),1),0)</f>
        <v>16</v>
      </c>
      <c r="J18" s="25">
        <f t="shared" si="0"/>
        <v>21</v>
      </c>
      <c r="K18" s="117">
        <v>0</v>
      </c>
      <c r="L18" s="117">
        <f>IF(K18&gt;0,INDEX('[1]pos-punti'!$A$1:$A$60,N(K18),1),0)</f>
        <v>0</v>
      </c>
      <c r="M18" s="117">
        <v>22</v>
      </c>
      <c r="N18" s="1">
        <f>IF(M18&gt;0,INDEX('[1]pos-punti'!$A$1:$A$60,N(M18),1),0)</f>
        <v>9</v>
      </c>
      <c r="O18" s="25">
        <f t="shared" si="1"/>
        <v>4.5</v>
      </c>
      <c r="P18" s="1">
        <v>17</v>
      </c>
      <c r="Q18" s="2">
        <f>IF(P18&gt;0,INDEX('[1]pos-punti'!$A$1:$A$60,N(P18),1),0)</f>
        <v>14</v>
      </c>
      <c r="R18" s="1">
        <v>10</v>
      </c>
      <c r="S18" s="2">
        <f>IF(R18&gt;0,INDEX('[1]pos-punti'!$A$1:$A$60,N(R18),1),0)</f>
        <v>26</v>
      </c>
      <c r="T18" s="1">
        <v>18</v>
      </c>
      <c r="U18" s="2">
        <f>IF(T18&gt;0,INDEX('[1]pos-punti'!$A$1:$A$60,N(T18),1),0)</f>
        <v>13</v>
      </c>
      <c r="V18" s="1">
        <v>0</v>
      </c>
      <c r="W18" s="2">
        <f>IF(V18&gt;0,INDEX('[1]pos-punti'!$A$1:$A$60,N(V18),1),0)</f>
        <v>0</v>
      </c>
      <c r="X18" s="3">
        <f t="shared" si="2"/>
        <v>78.5</v>
      </c>
      <c r="Y18" s="8">
        <f>SUM(LARGE((J18,O18,Q18,S18,U18,W18),1),LARGE((J18,O18,Q18,S18,U18,W18),2),LARGE((J18,O18,Q18,S18,U18,W18),3))</f>
        <v>61</v>
      </c>
    </row>
    <row r="19" spans="1:25" x14ac:dyDescent="0.3">
      <c r="A19" s="139"/>
      <c r="B19" s="13" t="s">
        <v>106</v>
      </c>
      <c r="C19" s="13" t="s">
        <v>107</v>
      </c>
      <c r="D19" s="115">
        <v>2015</v>
      </c>
      <c r="E19" s="121" t="s">
        <v>20</v>
      </c>
      <c r="F19" s="13">
        <v>17</v>
      </c>
      <c r="G19" s="13">
        <f>IF(F19&gt;0,INDEX('[1]pos-punti'!$A$1:$A$60,N(F19),1),0)</f>
        <v>14</v>
      </c>
      <c r="H19" s="13">
        <v>17</v>
      </c>
      <c r="I19" s="13">
        <f>IF(H19&gt;0,INDEX('[1]pos-punti'!$A$1:$A$60,N(H19),1),0)</f>
        <v>14</v>
      </c>
      <c r="J19" s="25">
        <f t="shared" si="0"/>
        <v>14</v>
      </c>
      <c r="K19" s="117">
        <v>12</v>
      </c>
      <c r="L19" s="117">
        <f>IF(K19&gt;0,INDEX('[1]pos-punti'!$A$1:$A$60,N(K19),1),0)</f>
        <v>22</v>
      </c>
      <c r="M19" s="117">
        <v>15</v>
      </c>
      <c r="N19" s="1">
        <f>IF(M19&gt;0,INDEX('[1]pos-punti'!$A$1:$A$60,N(M19),1),0)</f>
        <v>16</v>
      </c>
      <c r="O19" s="25">
        <f t="shared" si="1"/>
        <v>19</v>
      </c>
      <c r="P19" s="1">
        <v>15</v>
      </c>
      <c r="Q19" s="2">
        <f>IF(P19&gt;0,INDEX('[1]pos-punti'!$A$1:$A$60,N(P19),1),0)</f>
        <v>16</v>
      </c>
      <c r="R19" s="1">
        <v>12</v>
      </c>
      <c r="S19" s="2">
        <f>IF(R19&gt;0,INDEX('[1]pos-punti'!$A$1:$A$60,N(R19),1),0)</f>
        <v>22</v>
      </c>
      <c r="T19" s="1">
        <v>16</v>
      </c>
      <c r="U19" s="2">
        <f>IF(T19&gt;0,INDEX('[1]pos-punti'!$A$1:$A$60,N(T19),1),0)</f>
        <v>15</v>
      </c>
      <c r="V19" s="1">
        <v>0</v>
      </c>
      <c r="W19" s="2">
        <f>IF(V19&gt;0,INDEX('[1]pos-punti'!$A$1:$A$60,N(V19),1),0)</f>
        <v>0</v>
      </c>
      <c r="X19" s="3">
        <f t="shared" si="2"/>
        <v>86</v>
      </c>
      <c r="Y19" s="8">
        <f>SUM(LARGE((J19,O19,Q19,S19,U19,W19),1),LARGE((J19,O19,Q19,S19,U19,W19),2),LARGE((J19,O19,Q19,S19,U19,W19),3))</f>
        <v>57</v>
      </c>
    </row>
    <row r="20" spans="1:25" x14ac:dyDescent="0.3">
      <c r="A20" s="139"/>
      <c r="B20" s="13" t="s">
        <v>374</v>
      </c>
      <c r="C20" s="13" t="s">
        <v>180</v>
      </c>
      <c r="D20" s="115">
        <v>2014</v>
      </c>
      <c r="E20" s="121" t="s">
        <v>373</v>
      </c>
      <c r="F20" s="13">
        <v>0</v>
      </c>
      <c r="G20" s="13">
        <f>IF(F20&gt;0,INDEX('[1]pos-punti'!$A$1:$A$60,N(F20),1),0)</f>
        <v>0</v>
      </c>
      <c r="H20" s="13">
        <v>0</v>
      </c>
      <c r="I20" s="13">
        <f>IF(H20&gt;0,INDEX('[1]pos-punti'!$A$1:$A$60,N(H20),1),0)</f>
        <v>0</v>
      </c>
      <c r="J20" s="25">
        <f t="shared" si="0"/>
        <v>0</v>
      </c>
      <c r="K20" s="117">
        <v>0</v>
      </c>
      <c r="L20" s="117">
        <f>IF(K20&gt;0,INDEX('[1]pos-punti'!$A$1:$A$60,N(K20),1),0)</f>
        <v>0</v>
      </c>
      <c r="M20" s="117">
        <v>0</v>
      </c>
      <c r="N20" s="1">
        <f>IF(M20&gt;0,INDEX('[1]pos-punti'!$A$1:$A$60,N(M20),1),0)</f>
        <v>0</v>
      </c>
      <c r="O20" s="25">
        <f t="shared" si="1"/>
        <v>0</v>
      </c>
      <c r="P20" s="1">
        <v>0</v>
      </c>
      <c r="Q20" s="2">
        <f>IF(P20&gt;0,INDEX('[1]pos-punti'!$A$1:$A$60,N(P20),1),0)</f>
        <v>0</v>
      </c>
      <c r="R20" s="1">
        <v>9</v>
      </c>
      <c r="S20" s="2">
        <f>IF(R20&gt;0,INDEX('[1]pos-punti'!$A$1:$A$60,N(R20),1),0)</f>
        <v>29</v>
      </c>
      <c r="T20" s="1">
        <v>13</v>
      </c>
      <c r="U20" s="2">
        <f>IF(T20&gt;0,INDEX('[1]pos-punti'!$A$1:$A$60,N(T20),1),0)</f>
        <v>20</v>
      </c>
      <c r="V20" s="1">
        <v>0</v>
      </c>
      <c r="W20" s="2">
        <f>IF(V20&gt;0,INDEX('[1]pos-punti'!$A$1:$A$60,N(V20),1),0)</f>
        <v>0</v>
      </c>
      <c r="X20" s="3">
        <f t="shared" si="2"/>
        <v>49</v>
      </c>
      <c r="Y20" s="8">
        <f>SUM(LARGE((J20,O20,Q20,S20,U20,W20),1),LARGE((J20,O20,Q20,S20,U20,W20),2),LARGE((J20,O20,Q20,S20,U20,W20),3))</f>
        <v>49</v>
      </c>
    </row>
    <row r="21" spans="1:25" x14ac:dyDescent="0.3">
      <c r="A21" s="139"/>
      <c r="B21" s="13" t="s">
        <v>108</v>
      </c>
      <c r="C21" s="13" t="s">
        <v>109</v>
      </c>
      <c r="D21" s="115">
        <v>2015</v>
      </c>
      <c r="E21" s="121" t="s">
        <v>44</v>
      </c>
      <c r="F21" s="13">
        <v>16</v>
      </c>
      <c r="G21" s="13">
        <f>IF(F21&gt;0,INDEX('[1]pos-punti'!$A$1:$A$60,N(F21),1),0)</f>
        <v>15</v>
      </c>
      <c r="H21" s="13">
        <v>18</v>
      </c>
      <c r="I21" s="13">
        <f>IF(H21&gt;0,INDEX('[1]pos-punti'!$A$1:$A$60,N(H21),1),0)</f>
        <v>13</v>
      </c>
      <c r="J21" s="25">
        <f t="shared" si="0"/>
        <v>14</v>
      </c>
      <c r="K21" s="117">
        <v>13</v>
      </c>
      <c r="L21" s="117">
        <f>IF(K21&gt;0,INDEX('[1]pos-punti'!$A$1:$A$60,N(K21),1),0)</f>
        <v>20</v>
      </c>
      <c r="M21" s="117">
        <v>16</v>
      </c>
      <c r="N21" s="1">
        <f>IF(M21&gt;0,INDEX('[1]pos-punti'!$A$1:$A$60,N(M21),1),0)</f>
        <v>15</v>
      </c>
      <c r="O21" s="25">
        <f t="shared" si="1"/>
        <v>17.5</v>
      </c>
      <c r="P21" s="1">
        <v>16</v>
      </c>
      <c r="Q21" s="2">
        <f>IF(P21&gt;0,INDEX('[1]pos-punti'!$A$1:$A$60,N(P21),1),0)</f>
        <v>15</v>
      </c>
      <c r="R21" s="1">
        <v>23</v>
      </c>
      <c r="S21" s="2">
        <f>IF(R21&gt;0,INDEX('[1]pos-punti'!$A$1:$A$60,N(R21),1),0)</f>
        <v>8</v>
      </c>
      <c r="T21" s="1">
        <v>21</v>
      </c>
      <c r="U21" s="2">
        <f>IF(T21&gt;0,INDEX('[1]pos-punti'!$A$1:$A$60,N(T21),1),0)</f>
        <v>10</v>
      </c>
      <c r="V21" s="1">
        <v>0</v>
      </c>
      <c r="W21" s="2">
        <f>IF(V21&gt;0,INDEX('[1]pos-punti'!$A$1:$A$60,N(V21),1),0)</f>
        <v>0</v>
      </c>
      <c r="X21" s="3">
        <f t="shared" si="2"/>
        <v>64.5</v>
      </c>
      <c r="Y21" s="8">
        <f>SUM(LARGE((J21,O21,Q21,S21,U21,W21),1),LARGE((J21,O21,Q21,S21,U21,W21),2),LARGE((J21,O21,Q21,S21,U21,W21),3))</f>
        <v>46.5</v>
      </c>
    </row>
    <row r="22" spans="1:25" x14ac:dyDescent="0.3">
      <c r="A22" s="139"/>
      <c r="B22" s="13" t="s">
        <v>398</v>
      </c>
      <c r="C22" s="13" t="s">
        <v>117</v>
      </c>
      <c r="D22" s="115">
        <v>2015</v>
      </c>
      <c r="E22" s="121" t="s">
        <v>31</v>
      </c>
      <c r="F22" s="13">
        <v>14</v>
      </c>
      <c r="G22" s="13">
        <f>IF(F22&gt;0,INDEX('[1]pos-punti'!$A$1:$A$60,N(F22),1),0)</f>
        <v>18</v>
      </c>
      <c r="H22" s="13">
        <v>20</v>
      </c>
      <c r="I22" s="13">
        <f>IF(H22&gt;0,INDEX('[1]pos-punti'!$A$1:$A$60,N(H22),1),0)</f>
        <v>11</v>
      </c>
      <c r="J22" s="25">
        <f t="shared" si="0"/>
        <v>14.5</v>
      </c>
      <c r="K22" s="117">
        <v>15</v>
      </c>
      <c r="L22" s="117">
        <f>IF(K22&gt;0,INDEX('[1]pos-punti'!$A$1:$A$60,N(K22),1),0)</f>
        <v>16</v>
      </c>
      <c r="M22" s="117">
        <v>20</v>
      </c>
      <c r="N22" s="1">
        <f>IF(M22&gt;0,INDEX('[1]pos-punti'!$A$1:$A$60,N(M22),1),0)</f>
        <v>11</v>
      </c>
      <c r="O22" s="25">
        <f t="shared" si="1"/>
        <v>13.5</v>
      </c>
      <c r="P22" s="1">
        <v>0</v>
      </c>
      <c r="Q22" s="2">
        <f>IF(P22&gt;0,INDEX('[1]pos-punti'!$A$1:$A$60,N(P22),1),0)</f>
        <v>0</v>
      </c>
      <c r="R22" s="1">
        <v>17</v>
      </c>
      <c r="S22" s="2">
        <f>IF(R22&gt;0,INDEX('[1]pos-punti'!$A$1:$A$60,N(R22),1),0)</f>
        <v>14</v>
      </c>
      <c r="T22" s="1">
        <v>29</v>
      </c>
      <c r="U22" s="2">
        <f>IF(T22&gt;0,INDEX('[1]pos-punti'!$A$1:$A$60,N(T22),1),0)</f>
        <v>2</v>
      </c>
      <c r="V22" s="1">
        <v>0</v>
      </c>
      <c r="W22" s="2">
        <f>IF(V22&gt;0,INDEX('[1]pos-punti'!$A$1:$A$60,N(V22),1),0)</f>
        <v>0</v>
      </c>
      <c r="X22" s="3">
        <f t="shared" si="2"/>
        <v>44</v>
      </c>
      <c r="Y22" s="8">
        <f>SUM(LARGE((J22,O22,Q22,S22,U22,W22),1),LARGE((J22,O22,Q22,S22,U22,W22),2),LARGE((J22,O22,Q22,S22,U22,W22),3))</f>
        <v>42</v>
      </c>
    </row>
    <row r="23" spans="1:25" ht="13.8" customHeight="1" x14ac:dyDescent="0.3">
      <c r="A23" s="139"/>
      <c r="B23" s="13" t="s">
        <v>111</v>
      </c>
      <c r="C23" s="13" t="s">
        <v>112</v>
      </c>
      <c r="D23" s="115">
        <v>2015</v>
      </c>
      <c r="E23" s="121" t="s">
        <v>20</v>
      </c>
      <c r="F23" s="13">
        <v>18</v>
      </c>
      <c r="G23" s="13">
        <f>IF(F23&gt;0,INDEX('[1]pos-punti'!$A$1:$A$60,N(F23),1),0)</f>
        <v>13</v>
      </c>
      <c r="H23" s="13">
        <v>19</v>
      </c>
      <c r="I23" s="13">
        <f>IF(H23&gt;0,INDEX('[1]pos-punti'!$A$1:$A$60,N(H23),1),0)</f>
        <v>12</v>
      </c>
      <c r="J23" s="25">
        <f t="shared" si="0"/>
        <v>12.5</v>
      </c>
      <c r="K23" s="117">
        <v>16</v>
      </c>
      <c r="L23" s="117">
        <f>IF(K23&gt;0,INDEX('[1]pos-punti'!$A$1:$A$60,N(K23),1),0)</f>
        <v>15</v>
      </c>
      <c r="M23" s="117">
        <v>18</v>
      </c>
      <c r="N23" s="1">
        <f>IF(M23&gt;0,INDEX('[1]pos-punti'!$A$1:$A$60,N(M23),1),0)</f>
        <v>13</v>
      </c>
      <c r="O23" s="25">
        <f t="shared" si="1"/>
        <v>14</v>
      </c>
      <c r="P23" s="1">
        <v>20</v>
      </c>
      <c r="Q23" s="2">
        <f>IF(P23&gt;0,INDEX('[1]pos-punti'!$A$1:$A$60,N(P23),1),0)</f>
        <v>11</v>
      </c>
      <c r="R23" s="1">
        <v>18</v>
      </c>
      <c r="S23" s="2">
        <f>IF(R23&gt;0,INDEX('[1]pos-punti'!$A$1:$A$60,N(R23),1),0)</f>
        <v>13</v>
      </c>
      <c r="T23" s="1">
        <v>27</v>
      </c>
      <c r="U23" s="2">
        <f>IF(T23&gt;0,INDEX('[1]pos-punti'!$A$1:$A$60,N(T23),1),0)</f>
        <v>4</v>
      </c>
      <c r="V23" s="1">
        <v>0</v>
      </c>
      <c r="W23" s="2">
        <f>IF(V23&gt;0,INDEX('[1]pos-punti'!$A$1:$A$60,N(V23),1),0)</f>
        <v>0</v>
      </c>
      <c r="X23" s="3">
        <f t="shared" si="2"/>
        <v>54.5</v>
      </c>
      <c r="Y23" s="8">
        <f>SUM(LARGE((J23,O23,Q23,S23,U23,W23),1),LARGE((J23,O23,Q23,S23,U23,W23),2),LARGE((J23,O23,Q23,S23,U23,W23),3))</f>
        <v>39.5</v>
      </c>
    </row>
    <row r="24" spans="1:25" x14ac:dyDescent="0.3">
      <c r="A24" s="139"/>
      <c r="B24" s="13" t="s">
        <v>115</v>
      </c>
      <c r="C24" s="13" t="s">
        <v>116</v>
      </c>
      <c r="D24" s="115">
        <v>2015</v>
      </c>
      <c r="E24" s="121" t="s">
        <v>15</v>
      </c>
      <c r="F24" s="13">
        <v>0</v>
      </c>
      <c r="G24" s="13">
        <f>IF(F24&gt;0,INDEX('[1]pos-punti'!$A$1:$A$60,N(F24),1),0)</f>
        <v>0</v>
      </c>
      <c r="H24" s="13">
        <v>16</v>
      </c>
      <c r="I24" s="13">
        <f>IF(H24&gt;0,INDEX('[1]pos-punti'!$A$1:$A$60,N(H24),1),0)</f>
        <v>15</v>
      </c>
      <c r="J24" s="25">
        <f t="shared" si="0"/>
        <v>7.5</v>
      </c>
      <c r="K24" s="117">
        <v>14</v>
      </c>
      <c r="L24" s="117">
        <f>IF(K24&gt;0,INDEX('[1]pos-punti'!$A$1:$A$60,N(K24),1),0)</f>
        <v>18</v>
      </c>
      <c r="M24" s="117">
        <v>17</v>
      </c>
      <c r="N24" s="1">
        <f>IF(M24&gt;0,INDEX('[1]pos-punti'!$A$1:$A$60,N(M24),1),0)</f>
        <v>14</v>
      </c>
      <c r="O24" s="25">
        <f t="shared" si="1"/>
        <v>16</v>
      </c>
      <c r="P24" s="1">
        <v>22</v>
      </c>
      <c r="Q24" s="2">
        <f>IF(P24&gt;0,INDEX('[1]pos-punti'!$A$1:$A$60,N(P24),1),0)</f>
        <v>9</v>
      </c>
      <c r="R24" s="1">
        <v>26</v>
      </c>
      <c r="S24" s="2">
        <f>IF(R24&gt;0,INDEX('[1]pos-punti'!$A$1:$A$60,N(R24),1),0)</f>
        <v>5</v>
      </c>
      <c r="T24" s="1">
        <v>20</v>
      </c>
      <c r="U24" s="2">
        <f>IF(T24&gt;0,INDEX('[1]pos-punti'!$A$1:$A$60,N(T24),1),0)</f>
        <v>11</v>
      </c>
      <c r="V24" s="1">
        <v>0</v>
      </c>
      <c r="W24" s="2">
        <f>IF(V24&gt;0,INDEX('[1]pos-punti'!$A$1:$A$60,N(V24),1),0)</f>
        <v>0</v>
      </c>
      <c r="X24" s="3">
        <f t="shared" si="2"/>
        <v>48.5</v>
      </c>
      <c r="Y24" s="8">
        <f>SUM(LARGE((J24,O24,Q24,S24,U24,W24),1),LARGE((J24,O24,Q24,S24,U24,W24),2),LARGE((J24,O24,Q24,S24,U24,W24),3))</f>
        <v>36</v>
      </c>
    </row>
    <row r="25" spans="1:25" x14ac:dyDescent="0.3">
      <c r="A25" s="139"/>
      <c r="B25" s="13" t="s">
        <v>113</v>
      </c>
      <c r="C25" s="13" t="s">
        <v>114</v>
      </c>
      <c r="D25" s="115">
        <v>2015</v>
      </c>
      <c r="E25" s="121" t="s">
        <v>20</v>
      </c>
      <c r="F25" s="13">
        <v>13</v>
      </c>
      <c r="G25" s="13">
        <f>IF(F25&gt;0,INDEX('[1]pos-punti'!$A$1:$A$60,N(F25),1),0)</f>
        <v>20</v>
      </c>
      <c r="H25" s="13">
        <v>0</v>
      </c>
      <c r="I25" s="13">
        <f>IF(H25&gt;0,INDEX('[1]pos-punti'!$A$1:$A$60,N(H25),1),0)</f>
        <v>0</v>
      </c>
      <c r="J25" s="25">
        <f t="shared" si="0"/>
        <v>10</v>
      </c>
      <c r="K25" s="117">
        <v>18</v>
      </c>
      <c r="L25" s="117">
        <f>IF(K25&gt;0,INDEX('[1]pos-punti'!$A$1:$A$60,N(K25),1),0)</f>
        <v>13</v>
      </c>
      <c r="M25" s="117">
        <v>21</v>
      </c>
      <c r="N25" s="1">
        <f>IF(M25&gt;0,INDEX('[1]pos-punti'!$A$1:$A$60,N(M25),1),0)</f>
        <v>10</v>
      </c>
      <c r="O25" s="25">
        <f t="shared" si="1"/>
        <v>11.5</v>
      </c>
      <c r="P25" s="1">
        <v>18</v>
      </c>
      <c r="Q25" s="2">
        <f>IF(P25&gt;0,INDEX('[1]pos-punti'!$A$1:$A$60,N(P25),1),0)</f>
        <v>13</v>
      </c>
      <c r="R25" s="1">
        <v>22</v>
      </c>
      <c r="S25" s="2">
        <f>IF(R25&gt;0,INDEX('[1]pos-punti'!$A$1:$A$60,N(R25),1),0)</f>
        <v>9</v>
      </c>
      <c r="T25" s="1">
        <v>21</v>
      </c>
      <c r="U25" s="2">
        <f>IF(T25&gt;0,INDEX('[1]pos-punti'!$A$1:$A$60,N(T25),1),0)</f>
        <v>10</v>
      </c>
      <c r="V25" s="1">
        <v>0</v>
      </c>
      <c r="W25" s="2">
        <f>IF(V25&gt;0,INDEX('[1]pos-punti'!$A$1:$A$60,N(V25),1),0)</f>
        <v>0</v>
      </c>
      <c r="X25" s="3">
        <f t="shared" si="2"/>
        <v>53.5</v>
      </c>
      <c r="Y25" s="8">
        <f>SUM(LARGE((J25,O25,Q25,S25,U25,W25),1),LARGE((J25,O25,Q25,S25,U25,W25),2),LARGE((J25,O25,Q25,S25,U25,W25),3))</f>
        <v>34.5</v>
      </c>
    </row>
    <row r="26" spans="1:25" x14ac:dyDescent="0.3">
      <c r="A26" s="139"/>
      <c r="B26" s="13" t="s">
        <v>375</v>
      </c>
      <c r="C26" s="13" t="s">
        <v>376</v>
      </c>
      <c r="D26" s="115">
        <v>2014</v>
      </c>
      <c r="E26" s="121" t="s">
        <v>373</v>
      </c>
      <c r="F26" s="13">
        <v>0</v>
      </c>
      <c r="G26" s="13">
        <f>IF(F26&gt;0,INDEX('[1]pos-punti'!$A$1:$A$60,N(F26),1),0)</f>
        <v>0</v>
      </c>
      <c r="H26" s="13">
        <v>0</v>
      </c>
      <c r="I26" s="13">
        <f>IF(H26&gt;0,INDEX('[1]pos-punti'!$A$1:$A$60,N(H26),1),0)</f>
        <v>0</v>
      </c>
      <c r="J26" s="25">
        <f t="shared" si="0"/>
        <v>0</v>
      </c>
      <c r="K26" s="117">
        <v>0</v>
      </c>
      <c r="L26" s="117">
        <f>IF(K26&gt;0,INDEX('[1]pos-punti'!$A$1:$A$60,N(K26),1),0)</f>
        <v>0</v>
      </c>
      <c r="M26" s="117">
        <v>0</v>
      </c>
      <c r="N26" s="1">
        <f>IF(M26&gt;0,INDEX('[1]pos-punti'!$A$1:$A$60,N(M26),1),0)</f>
        <v>0</v>
      </c>
      <c r="O26" s="25">
        <f t="shared" si="1"/>
        <v>0</v>
      </c>
      <c r="P26" s="1">
        <v>0</v>
      </c>
      <c r="Q26" s="2">
        <f>IF(P26&gt;0,INDEX('[1]pos-punti'!$A$1:$A$60,N(P26),1),0)</f>
        <v>0</v>
      </c>
      <c r="R26" s="1">
        <v>15</v>
      </c>
      <c r="S26" s="2">
        <f>IF(R26&gt;0,INDEX('[1]pos-punti'!$A$1:$A$60,N(R26),1),0)</f>
        <v>16</v>
      </c>
      <c r="T26" s="1">
        <v>17</v>
      </c>
      <c r="U26" s="2">
        <f>IF(T26&gt;0,INDEX('[1]pos-punti'!$A$1:$A$60,N(T26),1),0)</f>
        <v>14</v>
      </c>
      <c r="V26" s="1">
        <v>0</v>
      </c>
      <c r="W26" s="2">
        <f>IF(V26&gt;0,INDEX('[1]pos-punti'!$A$1:$A$60,N(V26),1),0)</f>
        <v>0</v>
      </c>
      <c r="X26" s="3">
        <f t="shared" si="2"/>
        <v>30</v>
      </c>
      <c r="Y26" s="8">
        <f>SUM(LARGE((J26,O26,Q26,S26,U26,W26),1),LARGE((J26,O26,Q26,S26,U26,W26),2),LARGE((J26,O26,Q26,S26,U26,W26),3))</f>
        <v>30</v>
      </c>
    </row>
    <row r="27" spans="1:25" x14ac:dyDescent="0.3">
      <c r="A27" s="13"/>
      <c r="B27" s="13" t="s">
        <v>121</v>
      </c>
      <c r="C27" s="13" t="s">
        <v>122</v>
      </c>
      <c r="D27" s="115">
        <v>2015</v>
      </c>
      <c r="E27" s="121" t="s">
        <v>31</v>
      </c>
      <c r="F27" s="13">
        <v>0</v>
      </c>
      <c r="G27" s="13">
        <f>IF(F27&gt;0,INDEX('[1]pos-punti'!$A$1:$A$60,N(F27),1),0)</f>
        <v>0</v>
      </c>
      <c r="H27" s="13">
        <v>0</v>
      </c>
      <c r="I27" s="13">
        <f>IF(H27&gt;0,INDEX('[1]pos-punti'!$A$1:$A$60,N(H27),1),0)</f>
        <v>0</v>
      </c>
      <c r="J27" s="25">
        <f t="shared" si="0"/>
        <v>0</v>
      </c>
      <c r="K27" s="117">
        <v>0</v>
      </c>
      <c r="L27" s="117">
        <f>IF(K27&gt;0,INDEX('[1]pos-punti'!$A$1:$A$60,N(K27),1),0)</f>
        <v>0</v>
      </c>
      <c r="M27" s="117">
        <v>19</v>
      </c>
      <c r="N27" s="1">
        <f>IF(M27&gt;0,INDEX('[1]pos-punti'!$A$1:$A$60,N(M27),1),0)</f>
        <v>12</v>
      </c>
      <c r="O27" s="25">
        <f t="shared" si="1"/>
        <v>6</v>
      </c>
      <c r="P27" s="1">
        <v>19</v>
      </c>
      <c r="Q27" s="2">
        <f>IF(P27&gt;0,INDEX('[1]pos-punti'!$A$1:$A$60,N(P27),1),0)</f>
        <v>12</v>
      </c>
      <c r="R27" s="1">
        <v>21</v>
      </c>
      <c r="S27" s="2">
        <f>IF(R27&gt;0,INDEX('[1]pos-punti'!$A$1:$A$60,N(R27),1),0)</f>
        <v>10</v>
      </c>
      <c r="T27" s="1">
        <v>24</v>
      </c>
      <c r="U27" s="2">
        <f>IF(T27&gt;0,INDEX('[1]pos-punti'!$A$1:$A$60,N(T27),1),0)</f>
        <v>7</v>
      </c>
      <c r="V27" s="1">
        <v>0</v>
      </c>
      <c r="W27" s="2">
        <f>IF(V27&gt;0,INDEX('[1]pos-punti'!$A$1:$A$60,N(V27),1),0)</f>
        <v>0</v>
      </c>
      <c r="X27" s="3">
        <f t="shared" si="2"/>
        <v>35</v>
      </c>
      <c r="Y27" s="8">
        <f>SUM(LARGE((J27,O27,Q27,S27,U27,W27),1),LARGE((J27,O27,Q27,S27,U27,W27),2),LARGE((J27,O27,Q27,S27,U27,W27),3))</f>
        <v>29</v>
      </c>
    </row>
    <row r="28" spans="1:25" x14ac:dyDescent="0.3">
      <c r="A28" s="13"/>
      <c r="B28" s="13" t="s">
        <v>119</v>
      </c>
      <c r="C28" s="13" t="s">
        <v>120</v>
      </c>
      <c r="D28" s="115">
        <v>2015</v>
      </c>
      <c r="E28" s="121" t="s">
        <v>78</v>
      </c>
      <c r="F28" s="13">
        <v>19</v>
      </c>
      <c r="G28" s="13">
        <f>IF(F28&gt;0,INDEX('[1]pos-punti'!$A$1:$A$60,N(F28),1),0)</f>
        <v>12</v>
      </c>
      <c r="H28" s="13">
        <v>21</v>
      </c>
      <c r="I28" s="13">
        <f>IF(H28&gt;0,INDEX('[1]pos-punti'!$A$1:$A$60,N(H28),1),0)</f>
        <v>10</v>
      </c>
      <c r="J28" s="25">
        <f t="shared" si="0"/>
        <v>11</v>
      </c>
      <c r="K28" s="117">
        <v>17</v>
      </c>
      <c r="L28" s="117">
        <f>IF(K28&gt;0,INDEX('[1]pos-punti'!$A$1:$A$60,N(K28),1),0)</f>
        <v>14</v>
      </c>
      <c r="M28" s="117">
        <v>23</v>
      </c>
      <c r="N28" s="1">
        <f>IF(M28&gt;0,INDEX('[1]pos-punti'!$A$1:$A$60,N(M28),1),0)</f>
        <v>8</v>
      </c>
      <c r="O28" s="25">
        <f t="shared" si="1"/>
        <v>11</v>
      </c>
      <c r="P28" s="1">
        <v>0</v>
      </c>
      <c r="Q28" s="2">
        <f>IF(P28&gt;0,INDEX('[1]pos-punti'!$A$1:$A$60,N(P28),1),0)</f>
        <v>0</v>
      </c>
      <c r="R28" s="1">
        <v>25</v>
      </c>
      <c r="S28" s="2">
        <f>IF(R28&gt;0,INDEX('[1]pos-punti'!$A$1:$A$60,N(R28),1),0)</f>
        <v>6</v>
      </c>
      <c r="T28" s="1">
        <v>26</v>
      </c>
      <c r="U28" s="2">
        <f>IF(T28&gt;0,INDEX('[1]pos-punti'!$A$1:$A$60,N(T28),1),0)</f>
        <v>5</v>
      </c>
      <c r="V28" s="1">
        <v>0</v>
      </c>
      <c r="W28" s="2">
        <f>IF(V28&gt;0,INDEX('[1]pos-punti'!$A$1:$A$60,N(V28),1),0)</f>
        <v>0</v>
      </c>
      <c r="X28" s="3">
        <f t="shared" si="2"/>
        <v>33</v>
      </c>
      <c r="Y28" s="8">
        <f>SUM(LARGE((J28,O28,Q28,S28,U28,W28),1),LARGE((J28,O28,Q28,S28,U28,W28),2),LARGE((J28,O28,Q28,S28,U28,W28),3))</f>
        <v>28</v>
      </c>
    </row>
    <row r="29" spans="1:25" x14ac:dyDescent="0.3">
      <c r="A29" s="13"/>
      <c r="B29" s="13" t="s">
        <v>377</v>
      </c>
      <c r="C29" s="13" t="s">
        <v>378</v>
      </c>
      <c r="D29" s="115">
        <v>2014</v>
      </c>
      <c r="E29" s="121" t="s">
        <v>373</v>
      </c>
      <c r="F29" s="13">
        <v>0</v>
      </c>
      <c r="G29" s="13">
        <f>IF(F29&gt;0,INDEX('[1]pos-punti'!$A$1:$A$60,N(F29),1),0)</f>
        <v>0</v>
      </c>
      <c r="H29" s="13">
        <v>0</v>
      </c>
      <c r="I29" s="13">
        <f>IF(H29&gt;0,INDEX('[1]pos-punti'!$A$1:$A$60,N(H29),1),0)</f>
        <v>0</v>
      </c>
      <c r="J29" s="25">
        <f t="shared" si="0"/>
        <v>0</v>
      </c>
      <c r="K29" s="117">
        <v>0</v>
      </c>
      <c r="L29" s="117">
        <f>IF(K29&gt;0,INDEX('[1]pos-punti'!$A$1:$A$60,N(K29),1),0)</f>
        <v>0</v>
      </c>
      <c r="M29" s="117">
        <v>0</v>
      </c>
      <c r="N29" s="1">
        <f>IF(M29&gt;0,INDEX('[1]pos-punti'!$A$1:$A$60,N(M29),1),0)</f>
        <v>0</v>
      </c>
      <c r="O29" s="25">
        <f t="shared" si="1"/>
        <v>0</v>
      </c>
      <c r="P29" s="1">
        <v>0</v>
      </c>
      <c r="Q29" s="2">
        <f>IF(P29&gt;0,INDEX('[1]pos-punti'!$A$1:$A$60,N(P29),1),0)</f>
        <v>0</v>
      </c>
      <c r="R29" s="1">
        <v>16</v>
      </c>
      <c r="S29" s="2">
        <f>IF(R29&gt;0,INDEX('[1]pos-punti'!$A$1:$A$60,N(R29),1),0)</f>
        <v>15</v>
      </c>
      <c r="T29" s="1">
        <v>19</v>
      </c>
      <c r="U29" s="2">
        <f>IF(T29&gt;0,INDEX('[1]pos-punti'!$A$1:$A$60,N(T29),1),0)</f>
        <v>12</v>
      </c>
      <c r="V29" s="1">
        <v>0</v>
      </c>
      <c r="W29" s="2">
        <f>IF(V29&gt;0,INDEX('[1]pos-punti'!$A$1:$A$60,N(V29),1),0)</f>
        <v>0</v>
      </c>
      <c r="X29" s="3">
        <f t="shared" si="2"/>
        <v>27</v>
      </c>
      <c r="Y29" s="8">
        <f>SUM(LARGE((J29,O29,Q29,S29,U29,W29),1),LARGE((J29,O29,Q29,S29,U29,W29),2),LARGE((J29,O29,Q29,S29,U29,W29),3))</f>
        <v>27</v>
      </c>
    </row>
    <row r="30" spans="1:25" x14ac:dyDescent="0.3">
      <c r="A30" s="13"/>
      <c r="B30" s="13" t="s">
        <v>118</v>
      </c>
      <c r="C30" s="13" t="s">
        <v>112</v>
      </c>
      <c r="D30" s="115">
        <v>2015</v>
      </c>
      <c r="E30" s="121" t="s">
        <v>20</v>
      </c>
      <c r="F30" s="13">
        <v>21</v>
      </c>
      <c r="G30" s="13">
        <f>IF(F30&gt;0,INDEX('[1]pos-punti'!$A$1:$A$60,N(F30),1),0)</f>
        <v>10</v>
      </c>
      <c r="H30" s="13">
        <v>22</v>
      </c>
      <c r="I30" s="13">
        <f>IF(H30&gt;0,INDEX('[1]pos-punti'!$A$1:$A$60,N(H30),1),0)</f>
        <v>9</v>
      </c>
      <c r="J30" s="25">
        <f t="shared" si="0"/>
        <v>9.5</v>
      </c>
      <c r="K30" s="117">
        <v>19</v>
      </c>
      <c r="L30" s="117">
        <f>IF(K30&gt;0,INDEX('[1]pos-punti'!$A$1:$A$60,N(K30),1),0)</f>
        <v>12</v>
      </c>
      <c r="M30" s="117">
        <v>24</v>
      </c>
      <c r="N30" s="1">
        <f>IF(M30&gt;0,INDEX('[1]pos-punti'!$A$1:$A$60,N(M30),1),0)</f>
        <v>7</v>
      </c>
      <c r="O30" s="25">
        <f t="shared" si="1"/>
        <v>9.5</v>
      </c>
      <c r="P30" s="1">
        <v>24</v>
      </c>
      <c r="Q30" s="2">
        <f>IF(P30&gt;0,INDEX('[1]pos-punti'!$A$1:$A$60,N(P30),1),0)</f>
        <v>7</v>
      </c>
      <c r="R30" s="1">
        <v>27</v>
      </c>
      <c r="S30" s="2">
        <f>IF(R30&gt;0,INDEX('[1]pos-punti'!$A$1:$A$60,N(R30),1),0)</f>
        <v>4</v>
      </c>
      <c r="T30" s="1">
        <v>0</v>
      </c>
      <c r="U30" s="2">
        <f>IF(T30&gt;0,INDEX('[1]pos-punti'!$A$1:$A$60,N(T30),1),0)</f>
        <v>0</v>
      </c>
      <c r="V30" s="1">
        <v>0</v>
      </c>
      <c r="W30" s="2">
        <f>IF(V30&gt;0,INDEX('[1]pos-punti'!$A$1:$A$60,N(V30),1),0)</f>
        <v>0</v>
      </c>
      <c r="X30" s="3">
        <f t="shared" si="2"/>
        <v>30</v>
      </c>
      <c r="Y30" s="8">
        <f>SUM(LARGE((J30,O30,Q30,S30,U30,W30),1),LARGE((J30,O30,Q30,S30,U30,W30),2),LARGE((J30,O30,Q30,S30,U30,W30),3))</f>
        <v>26</v>
      </c>
    </row>
    <row r="31" spans="1:25" x14ac:dyDescent="0.3">
      <c r="A31" s="30"/>
      <c r="B31" s="13" t="s">
        <v>280</v>
      </c>
      <c r="C31" s="13" t="s">
        <v>92</v>
      </c>
      <c r="D31" s="115">
        <v>2014</v>
      </c>
      <c r="E31" s="121" t="s">
        <v>367</v>
      </c>
      <c r="F31" s="13">
        <v>0</v>
      </c>
      <c r="G31" s="13">
        <f>IF(F31&gt;0,INDEX('[1]pos-punti'!$A$1:$A$60,N(F31),1),0)</f>
        <v>0</v>
      </c>
      <c r="H31" s="13">
        <v>0</v>
      </c>
      <c r="I31" s="13">
        <f>IF(H31&gt;0,INDEX('[1]pos-punti'!$A$1:$A$60,N(H31),1),0)</f>
        <v>0</v>
      </c>
      <c r="J31" s="25">
        <f t="shared" si="0"/>
        <v>0</v>
      </c>
      <c r="K31" s="117">
        <v>0</v>
      </c>
      <c r="L31" s="117">
        <f>IF(K31&gt;0,INDEX('[1]pos-punti'!$A$1:$A$60,N(K31),1),0)</f>
        <v>0</v>
      </c>
      <c r="M31" s="117">
        <v>0</v>
      </c>
      <c r="N31" s="1">
        <f>IF(M31&gt;0,INDEX('[1]pos-punti'!$A$1:$A$60,N(M31),1),0)</f>
        <v>0</v>
      </c>
      <c r="O31" s="25">
        <f t="shared" si="1"/>
        <v>0</v>
      </c>
      <c r="P31" s="1">
        <v>0</v>
      </c>
      <c r="Q31" s="2">
        <f>IF(P31&gt;0,INDEX('[1]pos-punti'!$A$1:$A$60,N(P31),1),0)</f>
        <v>0</v>
      </c>
      <c r="R31" s="1">
        <v>13</v>
      </c>
      <c r="S31" s="2">
        <f>IF(R31&gt;0,INDEX('[1]pos-punti'!$A$1:$A$60,N(R31),1),0)</f>
        <v>20</v>
      </c>
      <c r="T31" s="1">
        <v>0</v>
      </c>
      <c r="U31" s="2">
        <f>IF(T31&gt;0,INDEX('[1]pos-punti'!$A$1:$A$60,N(T31),1),0)</f>
        <v>0</v>
      </c>
      <c r="V31" s="1">
        <v>0</v>
      </c>
      <c r="W31" s="2">
        <f>IF(V31&gt;0,INDEX('[1]pos-punti'!$A$1:$A$60,N(V31),1),0)</f>
        <v>0</v>
      </c>
      <c r="X31" s="3">
        <f t="shared" si="2"/>
        <v>20</v>
      </c>
      <c r="Y31" s="8">
        <f>SUM(LARGE((J31,O31,Q31,S31,U31,W31),1),LARGE((J31,O31,Q31,S31,U31,W31),2),LARGE((J31,O31,Q31,S31,U31,W31),3))</f>
        <v>20</v>
      </c>
    </row>
    <row r="32" spans="1:25" x14ac:dyDescent="0.3">
      <c r="A32" s="13"/>
      <c r="B32" s="13" t="s">
        <v>123</v>
      </c>
      <c r="C32" s="13" t="s">
        <v>124</v>
      </c>
      <c r="D32" s="115">
        <v>2015</v>
      </c>
      <c r="E32" s="121" t="s">
        <v>44</v>
      </c>
      <c r="F32" s="13">
        <v>20</v>
      </c>
      <c r="G32" s="13">
        <f>IF(F32&gt;0,INDEX('[1]pos-punti'!$A$1:$A$60,N(F32),1),0)</f>
        <v>11</v>
      </c>
      <c r="H32" s="13">
        <v>0</v>
      </c>
      <c r="I32" s="13">
        <f>IF(H32&gt;0,INDEX('[1]pos-punti'!$A$1:$A$60,N(H32),1),0)</f>
        <v>0</v>
      </c>
      <c r="J32" s="25">
        <f t="shared" si="0"/>
        <v>5.5</v>
      </c>
      <c r="K32" s="117">
        <v>0</v>
      </c>
      <c r="L32" s="117">
        <f>IF(K32&gt;0,INDEX('[1]pos-punti'!$A$1:$A$60,N(K32),1),0)</f>
        <v>0</v>
      </c>
      <c r="M32" s="117">
        <v>0</v>
      </c>
      <c r="N32" s="1">
        <f>IF(M32&gt;0,INDEX('[1]pos-punti'!$A$1:$A$60,N(M32),1),0)</f>
        <v>0</v>
      </c>
      <c r="O32" s="25">
        <f t="shared" si="1"/>
        <v>0</v>
      </c>
      <c r="P32" s="1">
        <v>21</v>
      </c>
      <c r="Q32" s="2">
        <f>IF(P32&gt;0,INDEX('[1]pos-punti'!$A$1:$A$60,N(P32),1),0)</f>
        <v>10</v>
      </c>
      <c r="R32" s="1">
        <v>0</v>
      </c>
      <c r="S32" s="2">
        <f>IF(R32&gt;0,INDEX('[1]pos-punti'!$A$1:$A$60,N(R32),1),0)</f>
        <v>0</v>
      </c>
      <c r="T32" s="1">
        <v>0</v>
      </c>
      <c r="U32" s="2">
        <f>IF(T32&gt;0,INDEX('[1]pos-punti'!$A$1:$A$60,N(T32),1),0)</f>
        <v>0</v>
      </c>
      <c r="V32" s="1">
        <v>0</v>
      </c>
      <c r="W32" s="2">
        <f>IF(V32&gt;0,INDEX('[1]pos-punti'!$A$1:$A$60,N(V32),1),0)</f>
        <v>0</v>
      </c>
      <c r="X32" s="3">
        <f t="shared" si="2"/>
        <v>15.5</v>
      </c>
      <c r="Y32" s="8">
        <f>SUM(LARGE((J32,O32,Q32,S32,U32,W32),1),LARGE((J32,O32,Q32,S32,U32,W32),2),LARGE((J32,O32,Q32,S32,U32,W32),3))</f>
        <v>15.5</v>
      </c>
    </row>
    <row r="33" spans="1:25" x14ac:dyDescent="0.3">
      <c r="A33" s="13"/>
      <c r="B33" s="13" t="s">
        <v>379</v>
      </c>
      <c r="C33" s="13" t="s">
        <v>198</v>
      </c>
      <c r="D33" s="115">
        <v>2015</v>
      </c>
      <c r="E33" s="121" t="s">
        <v>44</v>
      </c>
      <c r="F33" s="13">
        <v>0</v>
      </c>
      <c r="G33" s="13">
        <f>IF(F33&gt;0,INDEX('[1]pos-punti'!$A$1:$A$60,N(F33),1),0)</f>
        <v>0</v>
      </c>
      <c r="H33" s="13">
        <v>0</v>
      </c>
      <c r="I33" s="13">
        <f>IF(H33&gt;0,INDEX('[1]pos-punti'!$A$1:$A$60,N(H33),1),0)</f>
        <v>0</v>
      </c>
      <c r="J33" s="25">
        <f t="shared" si="0"/>
        <v>0</v>
      </c>
      <c r="K33" s="117">
        <v>0</v>
      </c>
      <c r="L33" s="117">
        <f>IF(K33&gt;0,INDEX('[1]pos-punti'!$A$1:$A$60,N(K33),1),0)</f>
        <v>0</v>
      </c>
      <c r="M33" s="117">
        <v>0</v>
      </c>
      <c r="N33" s="1">
        <f>IF(M33&gt;0,INDEX('[1]pos-punti'!$A$1:$A$60,N(M33),1),0)</f>
        <v>0</v>
      </c>
      <c r="O33" s="25">
        <f t="shared" si="1"/>
        <v>0</v>
      </c>
      <c r="P33" s="1">
        <v>0</v>
      </c>
      <c r="Q33" s="2">
        <f>IF(P33&gt;0,INDEX('[1]pos-punti'!$A$1:$A$60,N(P33),1),0)</f>
        <v>0</v>
      </c>
      <c r="R33" s="1">
        <v>19</v>
      </c>
      <c r="S33" s="2">
        <f>IF(R33&gt;0,INDEX('[1]pos-punti'!$A$1:$A$60,N(R33),1),0)</f>
        <v>12</v>
      </c>
      <c r="T33" s="1">
        <v>0</v>
      </c>
      <c r="U33" s="2">
        <f>IF(T33&gt;0,INDEX('[1]pos-punti'!$A$1:$A$60,N(T33),1),0)</f>
        <v>0</v>
      </c>
      <c r="V33" s="1">
        <v>0</v>
      </c>
      <c r="W33" s="2">
        <f>IF(V33&gt;0,INDEX('[1]pos-punti'!$A$1:$A$60,N(V33),1),0)</f>
        <v>0</v>
      </c>
      <c r="X33" s="3">
        <f t="shared" si="2"/>
        <v>12</v>
      </c>
      <c r="Y33" s="8">
        <f>SUM(LARGE((J33,O33,Q33,S33,U33,W33),1),LARGE((J33,O33,Q33,S33,U33,W33),2),LARGE((J33,O33,Q33,S33,U33,W33),3))</f>
        <v>12</v>
      </c>
    </row>
    <row r="34" spans="1:25" x14ac:dyDescent="0.3">
      <c r="A34" s="13"/>
      <c r="B34" s="13" t="s">
        <v>127</v>
      </c>
      <c r="C34" s="13" t="s">
        <v>105</v>
      </c>
      <c r="D34" s="115">
        <v>2015</v>
      </c>
      <c r="E34" s="121" t="s">
        <v>49</v>
      </c>
      <c r="F34" s="13">
        <v>0</v>
      </c>
      <c r="G34" s="13">
        <f>IF(F34&gt;0,INDEX('[1]pos-punti'!$A$1:$A$60,N(F34),1),0)</f>
        <v>0</v>
      </c>
      <c r="H34" s="13">
        <v>0</v>
      </c>
      <c r="I34" s="13">
        <f>IF(H34&gt;0,INDEX('[1]pos-punti'!$A$1:$A$60,N(H34),1),0)</f>
        <v>0</v>
      </c>
      <c r="J34" s="25">
        <f t="shared" si="0"/>
        <v>0</v>
      </c>
      <c r="K34" s="117">
        <v>0</v>
      </c>
      <c r="L34" s="117">
        <f>IF(K34&gt;0,INDEX('[1]pos-punti'!$A$1:$A$60,N(K34),1),0)</f>
        <v>0</v>
      </c>
      <c r="M34" s="117">
        <v>0</v>
      </c>
      <c r="N34" s="1">
        <f>IF(M34&gt;0,INDEX('[1]pos-punti'!$A$1:$A$60,N(M34),1),0)</f>
        <v>0</v>
      </c>
      <c r="O34" s="25">
        <f t="shared" si="1"/>
        <v>0</v>
      </c>
      <c r="P34" s="1">
        <v>23</v>
      </c>
      <c r="Q34" s="2">
        <f>IF(P34&gt;0,INDEX('[1]pos-punti'!$A$1:$A$60,N(P34),1),0)</f>
        <v>8</v>
      </c>
      <c r="R34" s="1">
        <v>0</v>
      </c>
      <c r="S34" s="2">
        <f>IF(R34&gt;0,INDEX('[1]pos-punti'!$A$1:$A$60,N(R34),1),0)</f>
        <v>0</v>
      </c>
      <c r="T34" s="1">
        <v>28</v>
      </c>
      <c r="U34" s="2">
        <f>IF(T34&gt;0,INDEX('[1]pos-punti'!$A$1:$A$60,N(T34),1),0)</f>
        <v>3</v>
      </c>
      <c r="V34" s="1">
        <v>0</v>
      </c>
      <c r="W34" s="2">
        <f>IF(V34&gt;0,INDEX('[1]pos-punti'!$A$1:$A$60,N(V34),1),0)</f>
        <v>0</v>
      </c>
      <c r="X34" s="3">
        <f t="shared" si="2"/>
        <v>11</v>
      </c>
      <c r="Y34" s="8">
        <f>SUM(LARGE((J34,O34,Q34,S34,U34,W34),1),LARGE((J34,O34,Q34,S34,U34,W34),2),LARGE((J34,O34,Q34,S34,U34,W34),3))</f>
        <v>11</v>
      </c>
    </row>
    <row r="35" spans="1:25" x14ac:dyDescent="0.3">
      <c r="A35" s="13"/>
      <c r="B35" s="13" t="s">
        <v>125</v>
      </c>
      <c r="C35" s="13" t="s">
        <v>126</v>
      </c>
      <c r="D35" s="115">
        <v>2014</v>
      </c>
      <c r="E35" s="121" t="s">
        <v>44</v>
      </c>
      <c r="F35" s="13">
        <v>22</v>
      </c>
      <c r="G35" s="13">
        <f>IF(F35&gt;0,INDEX('[1]pos-punti'!$A$1:$A$60,N(F35),1),0)</f>
        <v>9</v>
      </c>
      <c r="H35" s="13">
        <v>0</v>
      </c>
      <c r="I35" s="13">
        <f>IF(H35&gt;0,INDEX('[1]pos-punti'!$A$1:$A$60,N(H35),1),0)</f>
        <v>0</v>
      </c>
      <c r="J35" s="25">
        <f t="shared" si="0"/>
        <v>4.5</v>
      </c>
      <c r="K35" s="117">
        <v>0</v>
      </c>
      <c r="L35" s="117">
        <f>IF(K35&gt;0,INDEX('[1]pos-punti'!$A$1:$A$60,N(K35),1),0)</f>
        <v>0</v>
      </c>
      <c r="M35" s="117">
        <v>0</v>
      </c>
      <c r="N35" s="1">
        <f>IF(M35&gt;0,INDEX('[1]pos-punti'!$A$1:$A$60,N(M35),1),0)</f>
        <v>0</v>
      </c>
      <c r="O35" s="25">
        <f t="shared" si="1"/>
        <v>0</v>
      </c>
      <c r="P35" s="1">
        <v>26</v>
      </c>
      <c r="Q35" s="2">
        <f>IF(P35&gt;0,INDEX('[1]pos-punti'!$A$1:$A$60,N(P35),1),0)</f>
        <v>5</v>
      </c>
      <c r="R35" s="1">
        <v>30</v>
      </c>
      <c r="S35" s="2">
        <f>IF(R35&gt;0,INDEX('[1]pos-punti'!$A$1:$A$60,N(R35),1),0)</f>
        <v>1</v>
      </c>
      <c r="T35" s="1">
        <v>30</v>
      </c>
      <c r="U35" s="2">
        <f>IF(T35&gt;0,INDEX('[1]pos-punti'!$A$1:$A$60,N(T35),1),0)</f>
        <v>1</v>
      </c>
      <c r="V35" s="1">
        <v>0</v>
      </c>
      <c r="W35" s="2">
        <f>IF(V35&gt;0,INDEX('[1]pos-punti'!$A$1:$A$60,N(V35),1),0)</f>
        <v>0</v>
      </c>
      <c r="X35" s="3">
        <f t="shared" si="2"/>
        <v>11.5</v>
      </c>
      <c r="Y35" s="8">
        <f>SUM(LARGE((J35,O35,Q35,S35,U35,W35),1),LARGE((J35,O35,Q35,S35,U35,W35),2),LARGE((J35,O35,Q35,S35,U35,W35),3))</f>
        <v>10.5</v>
      </c>
    </row>
    <row r="36" spans="1:25" x14ac:dyDescent="0.3">
      <c r="A36" s="13"/>
      <c r="B36" s="13" t="s">
        <v>396</v>
      </c>
      <c r="C36" s="13" t="s">
        <v>116</v>
      </c>
      <c r="D36" s="115">
        <v>2015</v>
      </c>
      <c r="E36" s="121" t="s">
        <v>44</v>
      </c>
      <c r="F36" s="13">
        <v>0</v>
      </c>
      <c r="G36" s="13">
        <f>IF(F36&gt;0,INDEX('[1]pos-punti'!$A$1:$A$60,N(F36),1),0)</f>
        <v>0</v>
      </c>
      <c r="H36" s="13">
        <v>0</v>
      </c>
      <c r="I36" s="13">
        <f>IF(H36&gt;0,INDEX('[1]pos-punti'!$A$1:$A$60,N(H36),1),0)</f>
        <v>0</v>
      </c>
      <c r="J36" s="25">
        <f t="shared" si="0"/>
        <v>0</v>
      </c>
      <c r="K36" s="117">
        <v>0</v>
      </c>
      <c r="L36" s="117">
        <f>IF(K36&gt;0,INDEX('[1]pos-punti'!$A$1:$A$60,N(K36),1),0)</f>
        <v>0</v>
      </c>
      <c r="M36" s="117">
        <v>0</v>
      </c>
      <c r="N36" s="1">
        <f>IF(M36&gt;0,INDEX('[1]pos-punti'!$A$1:$A$60,N(M36),1),0)</f>
        <v>0</v>
      </c>
      <c r="O36" s="25">
        <f t="shared" si="1"/>
        <v>0</v>
      </c>
      <c r="P36" s="1">
        <v>0</v>
      </c>
      <c r="Q36" s="2">
        <f>IF(P36&gt;0,INDEX('[1]pos-punti'!$A$1:$A$60,N(P36),1),0)</f>
        <v>0</v>
      </c>
      <c r="R36" s="1">
        <v>0</v>
      </c>
      <c r="S36" s="2">
        <f>IF(R36&gt;0,INDEX('[1]pos-punti'!$A$1:$A$60,N(R36),1),0)</f>
        <v>0</v>
      </c>
      <c r="T36" s="1">
        <v>21</v>
      </c>
      <c r="U36" s="2">
        <f>IF(T36&gt;0,INDEX('[1]pos-punti'!$A$1:$A$60,N(T36),1),0)</f>
        <v>10</v>
      </c>
      <c r="V36" s="1">
        <v>0</v>
      </c>
      <c r="W36" s="2">
        <f>IF(V36&gt;0,INDEX('[1]pos-punti'!$A$1:$A$60,N(V36),1),0)</f>
        <v>0</v>
      </c>
      <c r="X36" s="3">
        <f t="shared" si="2"/>
        <v>10</v>
      </c>
      <c r="Y36" s="8">
        <f>SUM(LARGE((J36,O36,Q36,S36,U36,W36),1),LARGE((J36,O36,Q36,S36,U36,W36),2),LARGE((J36,O36,Q36,S36,U36,W36),3))</f>
        <v>10</v>
      </c>
    </row>
    <row r="37" spans="1:25" x14ac:dyDescent="0.3">
      <c r="A37" s="13"/>
      <c r="B37" s="13" t="s">
        <v>129</v>
      </c>
      <c r="C37" s="13" t="s">
        <v>126</v>
      </c>
      <c r="D37" s="115">
        <v>2014</v>
      </c>
      <c r="E37" s="121" t="s">
        <v>69</v>
      </c>
      <c r="F37" s="13">
        <v>0</v>
      </c>
      <c r="G37" s="13">
        <f>IF(F37&gt;0,INDEX('[1]pos-punti'!$A$1:$A$60,N(F37),1),0)</f>
        <v>0</v>
      </c>
      <c r="H37" s="13">
        <v>0</v>
      </c>
      <c r="I37" s="13">
        <f>IF(H37&gt;0,INDEX('[1]pos-punti'!$A$1:$A$60,N(H37),1),0)</f>
        <v>0</v>
      </c>
      <c r="J37" s="25">
        <f t="shared" si="0"/>
        <v>0</v>
      </c>
      <c r="K37" s="117">
        <v>0</v>
      </c>
      <c r="L37" s="117">
        <f>IF(K37&gt;0,INDEX('[1]pos-punti'!$A$1:$A$60,N(K37),1),0)</f>
        <v>0</v>
      </c>
      <c r="M37" s="117">
        <v>0</v>
      </c>
      <c r="N37" s="1">
        <f>IF(M37&gt;0,INDEX('[1]pos-punti'!$A$1:$A$60,N(M37),1),0)</f>
        <v>0</v>
      </c>
      <c r="O37" s="25">
        <f t="shared" si="1"/>
        <v>0</v>
      </c>
      <c r="P37" s="1">
        <v>0</v>
      </c>
      <c r="Q37" s="2">
        <f>IF(P37&gt;0,INDEX('[1]pos-punti'!$A$1:$A$60,N(P37),1),0)</f>
        <v>0</v>
      </c>
      <c r="R37" s="1">
        <v>24</v>
      </c>
      <c r="S37" s="2">
        <f>IF(R37&gt;0,INDEX('[1]pos-punti'!$A$1:$A$60,N(R37),1),0)</f>
        <v>7</v>
      </c>
      <c r="T37" s="1">
        <v>0</v>
      </c>
      <c r="U37" s="2">
        <f>IF(T37&gt;0,INDEX('[1]pos-punti'!$A$1:$A$60,N(T37),1),0)</f>
        <v>0</v>
      </c>
      <c r="V37" s="1">
        <v>0</v>
      </c>
      <c r="W37" s="2">
        <f>IF(V37&gt;0,INDEX('[1]pos-punti'!$A$1:$A$60,N(V37),1),0)</f>
        <v>0</v>
      </c>
      <c r="X37" s="3">
        <f t="shared" si="2"/>
        <v>7</v>
      </c>
      <c r="Y37" s="8">
        <f>SUM(LARGE((J37,O37,Q37,S37,U37,W37),1),LARGE((J37,O37,Q37,S37,U37,W37),2),LARGE((J37,O37,Q37,S37,U37,W37),3))</f>
        <v>7</v>
      </c>
    </row>
    <row r="38" spans="1:25" x14ac:dyDescent="0.3">
      <c r="A38" s="13"/>
      <c r="B38" s="13" t="s">
        <v>128</v>
      </c>
      <c r="C38" s="13" t="s">
        <v>114</v>
      </c>
      <c r="D38" s="115">
        <v>2014</v>
      </c>
      <c r="E38" s="121" t="s">
        <v>44</v>
      </c>
      <c r="F38" s="13">
        <v>0</v>
      </c>
      <c r="G38" s="13">
        <f>IF(F38&gt;0,INDEX('[1]pos-punti'!$A$1:$A$60,N(F38),1),0)</f>
        <v>0</v>
      </c>
      <c r="H38" s="13">
        <v>0</v>
      </c>
      <c r="I38" s="13">
        <f>IF(H38&gt;0,INDEX('[1]pos-punti'!$A$1:$A$60,N(H38),1),0)</f>
        <v>0</v>
      </c>
      <c r="J38" s="25">
        <f t="shared" si="0"/>
        <v>0</v>
      </c>
      <c r="K38" s="117">
        <v>0</v>
      </c>
      <c r="L38" s="117">
        <f>IF(K38&gt;0,INDEX('[1]pos-punti'!$A$1:$A$60,N(K38),1),0)</f>
        <v>0</v>
      </c>
      <c r="M38" s="117">
        <v>0</v>
      </c>
      <c r="N38" s="1">
        <f>IF(M38&gt;0,INDEX('[1]pos-punti'!$A$1:$A$60,N(M38),1),0)</f>
        <v>0</v>
      </c>
      <c r="O38" s="25">
        <f t="shared" si="1"/>
        <v>0</v>
      </c>
      <c r="P38" s="1">
        <v>25</v>
      </c>
      <c r="Q38" s="2">
        <f>IF(P38&gt;0,INDEX('[1]pos-punti'!$A$1:$A$60,N(P38),1),0)</f>
        <v>6</v>
      </c>
      <c r="R38" s="1">
        <v>0</v>
      </c>
      <c r="S38" s="2">
        <f>IF(R38&gt;0,INDEX('[1]pos-punti'!$A$1:$A$60,N(R38),1),0)</f>
        <v>0</v>
      </c>
      <c r="T38" s="1">
        <v>0</v>
      </c>
      <c r="U38" s="2">
        <f>IF(T38&gt;0,INDEX('[1]pos-punti'!$A$1:$A$60,N(T38),1),0)</f>
        <v>0</v>
      </c>
      <c r="V38" s="1">
        <v>0</v>
      </c>
      <c r="W38" s="2">
        <f>IF(V38&gt;0,INDEX('[1]pos-punti'!$A$1:$A$60,N(V38),1),0)</f>
        <v>0</v>
      </c>
      <c r="X38" s="3">
        <f t="shared" si="2"/>
        <v>6</v>
      </c>
      <c r="Y38" s="8">
        <f>SUM(LARGE((J38,O38,Q38,S38,U38,W38),1),LARGE((J38,O38,Q38,S38,U38,W38),2),LARGE((J38,O38,Q38,S38,U38,W38),3))</f>
        <v>6</v>
      </c>
    </row>
    <row r="39" spans="1:25" x14ac:dyDescent="0.3">
      <c r="A39" s="13"/>
      <c r="B39" s="13" t="s">
        <v>397</v>
      </c>
      <c r="C39" s="13" t="s">
        <v>84</v>
      </c>
      <c r="D39" s="115">
        <v>2015</v>
      </c>
      <c r="E39" s="121" t="s">
        <v>373</v>
      </c>
      <c r="F39" s="13">
        <v>0</v>
      </c>
      <c r="G39" s="13">
        <f>IF(F39&gt;0,INDEX('[1]pos-punti'!$A$1:$A$60,N(F39),1),0)</f>
        <v>0</v>
      </c>
      <c r="H39" s="13">
        <v>0</v>
      </c>
      <c r="I39" s="13">
        <f>IF(H39&gt;0,INDEX('[1]pos-punti'!$A$1:$A$60,N(H39),1),0)</f>
        <v>0</v>
      </c>
      <c r="J39" s="25">
        <f t="shared" si="0"/>
        <v>0</v>
      </c>
      <c r="K39" s="117">
        <v>0</v>
      </c>
      <c r="L39" s="117">
        <f>IF(K39&gt;0,INDEX('[1]pos-punti'!$A$1:$A$60,N(K39),1),0)</f>
        <v>0</v>
      </c>
      <c r="M39" s="117">
        <v>0</v>
      </c>
      <c r="N39" s="1">
        <f>IF(M39&gt;0,INDEX('[1]pos-punti'!$A$1:$A$60,N(M39),1),0)</f>
        <v>0</v>
      </c>
      <c r="O39" s="25">
        <f t="shared" si="1"/>
        <v>0</v>
      </c>
      <c r="P39" s="1">
        <v>0</v>
      </c>
      <c r="Q39" s="2">
        <f>IF(P39&gt;0,INDEX('[1]pos-punti'!$A$1:$A$60,N(P39),1),0)</f>
        <v>0</v>
      </c>
      <c r="R39" s="1">
        <v>0</v>
      </c>
      <c r="S39" s="2">
        <f>IF(R39&gt;0,INDEX('[1]pos-punti'!$A$1:$A$60,N(R39),1),0)</f>
        <v>0</v>
      </c>
      <c r="T39" s="1">
        <v>25</v>
      </c>
      <c r="U39" s="2">
        <f>IF(T39&gt;0,INDEX('[1]pos-punti'!$A$1:$A$60,N(T39),1),0)</f>
        <v>6</v>
      </c>
      <c r="V39" s="1">
        <v>0</v>
      </c>
      <c r="W39" s="2">
        <f>IF(V39&gt;0,INDEX('[1]pos-punti'!$A$1:$A$60,N(V39),1),0)</f>
        <v>0</v>
      </c>
      <c r="X39" s="3">
        <f t="shared" si="2"/>
        <v>6</v>
      </c>
      <c r="Y39" s="8">
        <f>SUM(LARGE((J39,O39,Q39,S39,U39,W39),1),LARGE((J39,O39,Q39,S39,U39,W39),2),LARGE((J39,O39,Q39,S39,U39,W39),3))</f>
        <v>6</v>
      </c>
    </row>
    <row r="40" spans="1:25" x14ac:dyDescent="0.3">
      <c r="A40" s="13"/>
      <c r="B40" s="13" t="s">
        <v>380</v>
      </c>
      <c r="C40" s="13" t="s">
        <v>381</v>
      </c>
      <c r="D40" s="115">
        <v>2014</v>
      </c>
      <c r="E40" s="121" t="s">
        <v>367</v>
      </c>
      <c r="F40" s="13">
        <v>0</v>
      </c>
      <c r="G40" s="13">
        <f>IF(F40&gt;0,INDEX('[1]pos-punti'!$A$1:$A$60,N(F40),1),0)</f>
        <v>0</v>
      </c>
      <c r="H40" s="13">
        <v>0</v>
      </c>
      <c r="I40" s="13">
        <f>IF(H40&gt;0,INDEX('[1]pos-punti'!$A$1:$A$60,N(H40),1),0)</f>
        <v>0</v>
      </c>
      <c r="J40" s="25">
        <f t="shared" si="0"/>
        <v>0</v>
      </c>
      <c r="K40" s="117">
        <v>0</v>
      </c>
      <c r="L40" s="117">
        <f>IF(K40&gt;0,INDEX('[1]pos-punti'!$A$1:$A$60,N(K40),1),0)</f>
        <v>0</v>
      </c>
      <c r="M40" s="117">
        <v>0</v>
      </c>
      <c r="N40" s="1">
        <f>IF(M40&gt;0,INDEX('[1]pos-punti'!$A$1:$A$60,N(M40),1),0)</f>
        <v>0</v>
      </c>
      <c r="O40" s="25">
        <f t="shared" si="1"/>
        <v>0</v>
      </c>
      <c r="P40" s="1">
        <v>0</v>
      </c>
      <c r="Q40" s="2">
        <f>IF(P40&gt;0,INDEX('[1]pos-punti'!$A$1:$A$60,N(P40),1),0)</f>
        <v>0</v>
      </c>
      <c r="R40" s="1">
        <v>28</v>
      </c>
      <c r="S40" s="2">
        <f>IF(R40&gt;0,INDEX('[1]pos-punti'!$A$1:$A$60,N(R40),1),0)</f>
        <v>3</v>
      </c>
      <c r="T40" s="1">
        <v>0</v>
      </c>
      <c r="U40" s="2">
        <f>IF(T40&gt;0,INDEX('[1]pos-punti'!$A$1:$A$60,N(T40),1),0)</f>
        <v>0</v>
      </c>
      <c r="V40" s="1">
        <v>0</v>
      </c>
      <c r="W40" s="2">
        <f>IF(V40&gt;0,INDEX('[1]pos-punti'!$A$1:$A$60,N(V40),1),0)</f>
        <v>0</v>
      </c>
      <c r="X40" s="3">
        <f t="shared" si="2"/>
        <v>3</v>
      </c>
      <c r="Y40" s="8">
        <f>SUM(LARGE((J40,O40,Q40,S40,U40,W40),1),LARGE((J40,O40,Q40,S40,U40,W40),2),LARGE((J40,O40,Q40,S40,U40,W40),3))</f>
        <v>3</v>
      </c>
    </row>
    <row r="41" spans="1:25" x14ac:dyDescent="0.3">
      <c r="A41" s="13"/>
      <c r="B41" s="13" t="s">
        <v>382</v>
      </c>
      <c r="C41" s="13" t="s">
        <v>172</v>
      </c>
      <c r="D41" s="115">
        <v>2015</v>
      </c>
      <c r="E41" s="121" t="s">
        <v>367</v>
      </c>
      <c r="F41" s="13">
        <v>0</v>
      </c>
      <c r="G41" s="13">
        <f>IF(F41&gt;0,INDEX('[1]pos-punti'!$A$1:$A$60,N(F41),1),0)</f>
        <v>0</v>
      </c>
      <c r="H41" s="13">
        <v>0</v>
      </c>
      <c r="I41" s="13">
        <f>IF(H41&gt;0,INDEX('[1]pos-punti'!$A$1:$A$60,N(H41),1),0)</f>
        <v>0</v>
      </c>
      <c r="J41" s="25">
        <f t="shared" si="0"/>
        <v>0</v>
      </c>
      <c r="K41" s="117">
        <v>0</v>
      </c>
      <c r="L41" s="117">
        <f>IF(K41&gt;0,INDEX('[1]pos-punti'!$A$1:$A$60,N(K41),1),0)</f>
        <v>0</v>
      </c>
      <c r="M41" s="117">
        <v>0</v>
      </c>
      <c r="N41" s="1">
        <f>IF(M41&gt;0,INDEX('[1]pos-punti'!$A$1:$A$60,N(M41),1),0)</f>
        <v>0</v>
      </c>
      <c r="O41" s="25">
        <f t="shared" si="1"/>
        <v>0</v>
      </c>
      <c r="P41" s="1">
        <v>0</v>
      </c>
      <c r="Q41" s="2">
        <f>IF(P41&gt;0,INDEX('[1]pos-punti'!$A$1:$A$60,N(P41),1),0)</f>
        <v>0</v>
      </c>
      <c r="R41" s="1">
        <v>29</v>
      </c>
      <c r="S41" s="2">
        <f>IF(R41&gt;0,INDEX('[1]pos-punti'!$A$1:$A$60,N(R41),1),0)</f>
        <v>2</v>
      </c>
      <c r="T41" s="1">
        <v>0</v>
      </c>
      <c r="U41" s="2">
        <f>IF(T41&gt;0,INDEX('[1]pos-punti'!$A$1:$A$60,N(T41),1),0)</f>
        <v>0</v>
      </c>
      <c r="V41" s="1">
        <v>0</v>
      </c>
      <c r="W41" s="2">
        <f>IF(V41&gt;0,INDEX('[1]pos-punti'!$A$1:$A$60,N(V41),1),0)</f>
        <v>0</v>
      </c>
      <c r="X41" s="3">
        <f t="shared" si="2"/>
        <v>2</v>
      </c>
      <c r="Y41" s="8">
        <f>SUM(LARGE((J41,O41,Q41,S41,U41,W41),1),LARGE((J41,O41,Q41,S41,U41,W41),2),LARGE((J41,O41,Q41,S41,U41,W41),3))</f>
        <v>2</v>
      </c>
    </row>
  </sheetData>
  <autoFilter ref="D1:D11" xr:uid="{00000000-0009-0000-0000-000001000000}"/>
  <sortState xmlns:xlrd2="http://schemas.microsoft.com/office/spreadsheetml/2017/richdata2" ref="B3:Y42">
    <sortCondition descending="1" ref="Y3:Y42"/>
  </sortState>
  <mergeCells count="6">
    <mergeCell ref="F1:J1"/>
    <mergeCell ref="V1:W1"/>
    <mergeCell ref="P1:Q1"/>
    <mergeCell ref="R1:S1"/>
    <mergeCell ref="T1:U1"/>
    <mergeCell ref="K1:O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30"/>
  <sheetViews>
    <sheetView topLeftCell="D1" workbookViewId="0">
      <selection activeCell="W2" sqref="W2"/>
    </sheetView>
  </sheetViews>
  <sheetFormatPr defaultRowHeight="14.4" x14ac:dyDescent="0.3"/>
  <cols>
    <col min="2" max="2" width="15.33203125" customWidth="1"/>
    <col min="4" max="4" width="7.6640625" style="16" customWidth="1"/>
    <col min="5" max="5" width="17.5546875" style="17" customWidth="1"/>
    <col min="6" max="6" width="9.44140625" style="17" customWidth="1"/>
    <col min="7" max="7" width="7.88671875" style="17" customWidth="1"/>
    <col min="8" max="8" width="9.44140625" style="17" customWidth="1"/>
    <col min="9" max="10" width="8.88671875" customWidth="1"/>
    <col min="11" max="11" width="0.33203125" customWidth="1"/>
    <col min="12" max="15" width="8.88671875" customWidth="1"/>
    <col min="24" max="24" width="13.6640625" customWidth="1"/>
    <col min="25" max="25" width="13.44140625" customWidth="1"/>
  </cols>
  <sheetData>
    <row r="1" spans="1:25" x14ac:dyDescent="0.3">
      <c r="E1" s="115"/>
      <c r="F1" s="161" t="s">
        <v>0</v>
      </c>
      <c r="G1" s="161"/>
      <c r="H1" s="161"/>
      <c r="I1" s="161"/>
      <c r="J1" s="161"/>
      <c r="K1" s="159" t="s">
        <v>1</v>
      </c>
      <c r="L1" s="162"/>
      <c r="M1" s="162"/>
      <c r="N1" s="162"/>
      <c r="O1" s="160"/>
      <c r="P1" s="161" t="s">
        <v>2</v>
      </c>
      <c r="Q1" s="161"/>
      <c r="R1" s="161" t="s">
        <v>264</v>
      </c>
      <c r="S1" s="161"/>
      <c r="T1" s="161" t="s">
        <v>3</v>
      </c>
      <c r="U1" s="161"/>
      <c r="V1" s="159" t="s">
        <v>264</v>
      </c>
      <c r="W1" s="160"/>
      <c r="X1" s="13"/>
      <c r="Y1" s="13"/>
    </row>
    <row r="2" spans="1:25" s="42" customFormat="1" ht="42" customHeight="1" x14ac:dyDescent="0.3">
      <c r="B2" s="62" t="s">
        <v>5</v>
      </c>
      <c r="C2" s="63" t="s">
        <v>6</v>
      </c>
      <c r="D2" s="64" t="s">
        <v>7</v>
      </c>
      <c r="E2" s="105" t="s">
        <v>8</v>
      </c>
      <c r="F2" s="55" t="s">
        <v>9</v>
      </c>
      <c r="G2" s="48" t="s">
        <v>10</v>
      </c>
      <c r="H2" s="55" t="s">
        <v>9</v>
      </c>
      <c r="I2" s="48" t="s">
        <v>10</v>
      </c>
      <c r="J2" s="104" t="s">
        <v>10</v>
      </c>
      <c r="K2" s="55" t="s">
        <v>9</v>
      </c>
      <c r="L2" s="48" t="s">
        <v>10</v>
      </c>
      <c r="M2" s="55" t="s">
        <v>9</v>
      </c>
      <c r="N2" s="48" t="s">
        <v>10</v>
      </c>
      <c r="O2" s="104" t="s">
        <v>10</v>
      </c>
      <c r="P2" s="55" t="s">
        <v>9</v>
      </c>
      <c r="Q2" s="48" t="s">
        <v>10</v>
      </c>
      <c r="R2" s="55" t="s">
        <v>9</v>
      </c>
      <c r="S2" s="48" t="s">
        <v>10</v>
      </c>
      <c r="T2" s="55" t="s">
        <v>9</v>
      </c>
      <c r="U2" s="48" t="s">
        <v>10</v>
      </c>
      <c r="V2" s="55" t="s">
        <v>9</v>
      </c>
      <c r="W2" s="48" t="s">
        <v>10</v>
      </c>
      <c r="X2" s="65" t="s">
        <v>11</v>
      </c>
      <c r="Y2" s="66" t="s">
        <v>12</v>
      </c>
    </row>
    <row r="3" spans="1:25" s="83" customFormat="1" x14ac:dyDescent="0.3">
      <c r="A3" s="134"/>
      <c r="B3" s="30" t="s">
        <v>130</v>
      </c>
      <c r="C3" s="30" t="s">
        <v>131</v>
      </c>
      <c r="D3" s="84">
        <v>2012</v>
      </c>
      <c r="E3" s="120" t="s">
        <v>132</v>
      </c>
      <c r="F3" s="31">
        <v>3</v>
      </c>
      <c r="G3" s="31">
        <f>IF(F3&gt;0,INDEX('[1]pos-punti'!$A$1:$A$60,N(F3),1),0)</f>
        <v>60</v>
      </c>
      <c r="H3" s="85">
        <v>2</v>
      </c>
      <c r="I3" s="85">
        <f>IF(H3&gt;0,INDEX('[1]pos-punti'!$A$1:$A$60,N(H3),1),0)</f>
        <v>80</v>
      </c>
      <c r="J3" s="106">
        <f t="shared" ref="J3:J30" si="0">(G3+I3)/2</f>
        <v>70</v>
      </c>
      <c r="K3" s="119">
        <v>1</v>
      </c>
      <c r="L3" s="119">
        <f>IF(K3&gt;0,INDEX('[1]pos-punti'!$A$1:$A$60,N(K3),1),0)</f>
        <v>100</v>
      </c>
      <c r="M3" s="119">
        <v>3</v>
      </c>
      <c r="N3" s="85">
        <f>IF(M3&gt;0,INDEX('[1]pos-punti'!$A$1:$A$60,N(M3),1),0)</f>
        <v>60</v>
      </c>
      <c r="O3" s="106">
        <f t="shared" ref="O3:O30" si="1">(L3+N3)/2</f>
        <v>80</v>
      </c>
      <c r="P3" s="85">
        <v>2</v>
      </c>
      <c r="Q3" s="86">
        <f>IF(P3&gt;0,INDEX('[1]pos-punti'!$A$1:$A$60,N(P3),1),0)</f>
        <v>80</v>
      </c>
      <c r="R3" s="85">
        <v>1</v>
      </c>
      <c r="S3" s="86">
        <f>IF(R3&gt;0,INDEX('[1]pos-punti'!$A$1:$A$60,N(R3),1),0)</f>
        <v>100</v>
      </c>
      <c r="T3" s="85">
        <v>1</v>
      </c>
      <c r="U3" s="86">
        <f>IF(T3&gt;0,INDEX('[1]pos-punti'!$A$1:$A$60,N(T3),1),0)</f>
        <v>100</v>
      </c>
      <c r="V3" s="85">
        <v>0</v>
      </c>
      <c r="W3" s="86">
        <f>IF(V3&gt;0,INDEX('[1]pos-punti'!$A$1:$A$60,N(V3),1),0)</f>
        <v>0</v>
      </c>
      <c r="X3" s="87">
        <f t="shared" ref="X3:X30" si="2">SUM(J3,O3,Q3,S3,U3,W3)</f>
        <v>430</v>
      </c>
      <c r="Y3" s="88">
        <f>SUM(LARGE((J3,O3,Q3,S3,U3,W3),1),LARGE((J3,O3,Q3,S3,U3,W3),2),LARGE((J3,O3,Q3,S3,U3,W3),3))</f>
        <v>280</v>
      </c>
    </row>
    <row r="4" spans="1:25" s="83" customFormat="1" x14ac:dyDescent="0.3">
      <c r="A4" s="134"/>
      <c r="B4" s="30" t="s">
        <v>133</v>
      </c>
      <c r="C4" s="30" t="s">
        <v>65</v>
      </c>
      <c r="D4" s="84">
        <v>2012</v>
      </c>
      <c r="E4" s="120" t="s">
        <v>15</v>
      </c>
      <c r="F4" s="31">
        <v>1</v>
      </c>
      <c r="G4" s="31">
        <f>IF(F4&gt;0,INDEX('[1]pos-punti'!$A$1:$A$60,N(F4),1),0)</f>
        <v>100</v>
      </c>
      <c r="H4" s="85">
        <v>1</v>
      </c>
      <c r="I4" s="85">
        <f>IF(H4&gt;0,INDEX('[1]pos-punti'!$A$1:$A$60,N(H4),1),0)</f>
        <v>100</v>
      </c>
      <c r="J4" s="106">
        <f t="shared" si="0"/>
        <v>100</v>
      </c>
      <c r="K4" s="119">
        <v>4</v>
      </c>
      <c r="L4" s="119">
        <f>IF(K4&gt;0,INDEX('[1]pos-punti'!$A$1:$A$60,N(K4),1),0)</f>
        <v>50</v>
      </c>
      <c r="M4" s="119">
        <v>1</v>
      </c>
      <c r="N4" s="85">
        <f>IF(M4&gt;0,INDEX('[1]pos-punti'!$A$1:$A$60,N(M4),1),0)</f>
        <v>100</v>
      </c>
      <c r="O4" s="106">
        <f t="shared" si="1"/>
        <v>75</v>
      </c>
      <c r="P4" s="85">
        <v>6</v>
      </c>
      <c r="Q4" s="86">
        <f>IF(P4&gt;0,INDEX('[1]pos-punti'!$A$1:$A$60,N(P4),1),0)</f>
        <v>40</v>
      </c>
      <c r="R4" s="85">
        <v>4</v>
      </c>
      <c r="S4" s="86">
        <f>IF(R4&gt;0,INDEX('[1]pos-punti'!$A$1:$A$60,N(R4),1),0)</f>
        <v>50</v>
      </c>
      <c r="T4" s="85">
        <v>2</v>
      </c>
      <c r="U4" s="86">
        <f>IF(T4&gt;0,INDEX('[1]pos-punti'!$A$1:$A$60,N(T4),1),0)</f>
        <v>80</v>
      </c>
      <c r="V4" s="85">
        <v>0</v>
      </c>
      <c r="W4" s="86">
        <f>IF(V4&gt;0,INDEX('[1]pos-punti'!$A$1:$A$60,N(V4),1),0)</f>
        <v>0</v>
      </c>
      <c r="X4" s="87">
        <f t="shared" si="2"/>
        <v>345</v>
      </c>
      <c r="Y4" s="88">
        <f>SUM(LARGE((J4,O4,Q4,S4,U4,W4),1),LARGE((J4,O4,Q4,S4,U4,W4),2),LARGE((J4,O4,Q4,S4,U4,W4),3))</f>
        <v>255</v>
      </c>
    </row>
    <row r="5" spans="1:25" s="83" customFormat="1" x14ac:dyDescent="0.3">
      <c r="A5" s="136"/>
      <c r="B5" s="30" t="s">
        <v>134</v>
      </c>
      <c r="C5" s="30" t="s">
        <v>14</v>
      </c>
      <c r="D5" s="31">
        <v>2013</v>
      </c>
      <c r="E5" s="120" t="s">
        <v>15</v>
      </c>
      <c r="F5" s="31">
        <v>2</v>
      </c>
      <c r="G5" s="31">
        <f>IF(F5&gt;0,INDEX('[1]pos-punti'!$A$1:$A$60,N(F5),1),0)</f>
        <v>80</v>
      </c>
      <c r="H5" s="85">
        <v>3</v>
      </c>
      <c r="I5" s="85">
        <f>IF(H5&gt;0,INDEX('[1]pos-punti'!$A$1:$A$60,N(H5),1),0)</f>
        <v>60</v>
      </c>
      <c r="J5" s="106">
        <f t="shared" si="0"/>
        <v>70</v>
      </c>
      <c r="K5" s="119">
        <v>2</v>
      </c>
      <c r="L5" s="119">
        <f>IF(K5&gt;0,INDEX('[1]pos-punti'!$A$1:$A$60,N(K5),1),0)</f>
        <v>80</v>
      </c>
      <c r="M5" s="119">
        <v>2</v>
      </c>
      <c r="N5" s="85">
        <f>IF(M5&gt;0,INDEX('[1]pos-punti'!$A$1:$A$60,N(M5),1),0)</f>
        <v>80</v>
      </c>
      <c r="O5" s="106">
        <f t="shared" si="1"/>
        <v>80</v>
      </c>
      <c r="P5" s="85">
        <v>3</v>
      </c>
      <c r="Q5" s="86">
        <f>IF(P5&gt;0,INDEX('[1]pos-punti'!$A$1:$A$60,N(P5),1),0)</f>
        <v>60</v>
      </c>
      <c r="R5" s="85">
        <v>3</v>
      </c>
      <c r="S5" s="86">
        <f>IF(R5&gt;0,INDEX('[1]pos-punti'!$A$1:$A$60,N(R5),1),0)</f>
        <v>60</v>
      </c>
      <c r="T5" s="85">
        <v>7</v>
      </c>
      <c r="U5" s="86">
        <f>IF(T5&gt;0,INDEX('[1]pos-punti'!$A$1:$A$60,N(T5),1),0)</f>
        <v>36</v>
      </c>
      <c r="V5" s="85">
        <v>0</v>
      </c>
      <c r="W5" s="86">
        <f>IF(V5&gt;0,INDEX('[1]pos-punti'!$A$1:$A$60,N(V5),1),0)</f>
        <v>0</v>
      </c>
      <c r="X5" s="87">
        <f t="shared" si="2"/>
        <v>306</v>
      </c>
      <c r="Y5" s="88">
        <f>SUM(LARGE((J5,O5,Q5,S5,U5,W5),1),LARGE((J5,O5,Q5,S5,U5,W5),2),LARGE((J5,O5,Q5,S5,U5,W5),3))</f>
        <v>210</v>
      </c>
    </row>
    <row r="6" spans="1:25" s="83" customFormat="1" x14ac:dyDescent="0.3">
      <c r="A6" s="136"/>
      <c r="B6" s="30" t="s">
        <v>137</v>
      </c>
      <c r="C6" s="30" t="s">
        <v>53</v>
      </c>
      <c r="D6" s="31">
        <v>2013</v>
      </c>
      <c r="E6" s="120" t="s">
        <v>44</v>
      </c>
      <c r="F6" s="31">
        <v>4</v>
      </c>
      <c r="G6" s="31">
        <f>IF(F6&gt;0,INDEX('[1]pos-punti'!$A$1:$A$60,N(F6),1),0)</f>
        <v>50</v>
      </c>
      <c r="H6" s="85">
        <v>4</v>
      </c>
      <c r="I6" s="85">
        <f>IF(H6&gt;0,INDEX('[1]pos-punti'!$A$1:$A$60,N(H6),1),0)</f>
        <v>50</v>
      </c>
      <c r="J6" s="106">
        <f t="shared" si="0"/>
        <v>50</v>
      </c>
      <c r="K6" s="119">
        <v>6</v>
      </c>
      <c r="L6" s="119">
        <f>IF(K6&gt;0,INDEX('[1]pos-punti'!$A$1:$A$60,N(K6),1),0)</f>
        <v>40</v>
      </c>
      <c r="M6" s="119">
        <v>4</v>
      </c>
      <c r="N6" s="85">
        <f>IF(M6&gt;0,INDEX('[1]pos-punti'!$A$1:$A$60,N(M6),1),0)</f>
        <v>50</v>
      </c>
      <c r="O6" s="106">
        <f t="shared" si="1"/>
        <v>45</v>
      </c>
      <c r="P6" s="85">
        <v>5</v>
      </c>
      <c r="Q6" s="86">
        <f>IF(P6&gt;0,INDEX('[1]pos-punti'!$A$1:$A$60,N(P6),1),0)</f>
        <v>45</v>
      </c>
      <c r="R6" s="85">
        <v>2</v>
      </c>
      <c r="S6" s="86">
        <f>IF(R6&gt;0,INDEX('[1]pos-punti'!$A$1:$A$60,N(R6),1),0)</f>
        <v>80</v>
      </c>
      <c r="T6" s="85">
        <v>5</v>
      </c>
      <c r="U6" s="86">
        <f>IF(T6&gt;0,INDEX('[1]pos-punti'!$A$1:$A$60,N(T6),1),0)</f>
        <v>45</v>
      </c>
      <c r="V6" s="85">
        <v>0</v>
      </c>
      <c r="W6" s="86">
        <f>IF(V6&gt;0,INDEX('[1]pos-punti'!$A$1:$A$60,N(V6),1),0)</f>
        <v>0</v>
      </c>
      <c r="X6" s="87">
        <f t="shared" si="2"/>
        <v>265</v>
      </c>
      <c r="Y6" s="88">
        <f>SUM(LARGE((J6,O6,Q6,S6,U6,W6),1),LARGE((J6,O6,Q6,S6,U6,W6),2),LARGE((J6,O6,Q6,S6,U6,W6),3))</f>
        <v>175</v>
      </c>
    </row>
    <row r="7" spans="1:25" s="83" customFormat="1" x14ac:dyDescent="0.3">
      <c r="A7" s="136"/>
      <c r="B7" s="30" t="s">
        <v>135</v>
      </c>
      <c r="C7" s="30" t="s">
        <v>136</v>
      </c>
      <c r="D7" s="31">
        <v>2013</v>
      </c>
      <c r="E7" s="120" t="s">
        <v>44</v>
      </c>
      <c r="F7" s="31">
        <v>0</v>
      </c>
      <c r="G7" s="31">
        <f>IF(F7&gt;0,INDEX('[1]pos-punti'!$A$1:$A$60,N(F7),1),0)</f>
        <v>0</v>
      </c>
      <c r="H7" s="85">
        <v>6</v>
      </c>
      <c r="I7" s="85">
        <f>IF(H7&gt;0,INDEX('[1]pos-punti'!$A$1:$A$60,N(H7),1),0)</f>
        <v>40</v>
      </c>
      <c r="J7" s="106">
        <f t="shared" si="0"/>
        <v>20</v>
      </c>
      <c r="K7" s="119">
        <v>5</v>
      </c>
      <c r="L7" s="119">
        <f>IF(K7&gt;0,INDEX('[1]pos-punti'!$A$1:$A$60,N(K7),1),0)</f>
        <v>45</v>
      </c>
      <c r="M7" s="119">
        <v>8</v>
      </c>
      <c r="N7" s="85">
        <f>IF(M7&gt;0,INDEX('[1]pos-punti'!$A$1:$A$60,N(M7),1),0)</f>
        <v>32</v>
      </c>
      <c r="O7" s="106">
        <f t="shared" si="1"/>
        <v>38.5</v>
      </c>
      <c r="P7" s="85">
        <v>1</v>
      </c>
      <c r="Q7" s="86">
        <f>IF(P7&gt;0,INDEX('[1]pos-punti'!$A$1:$A$60,N(P7),1),0)</f>
        <v>100</v>
      </c>
      <c r="R7" s="85">
        <v>12</v>
      </c>
      <c r="S7" s="86">
        <f>IF(R7&gt;0,INDEX('[1]pos-punti'!$A$1:$A$60,N(R7),1),0)</f>
        <v>22</v>
      </c>
      <c r="T7" s="85">
        <v>9</v>
      </c>
      <c r="U7" s="86">
        <f>IF(T7&gt;0,INDEX('[1]pos-punti'!$A$1:$A$60,N(T7),1),0)</f>
        <v>29</v>
      </c>
      <c r="V7" s="85">
        <v>0</v>
      </c>
      <c r="W7" s="86">
        <f>IF(V7&gt;0,INDEX('[1]pos-punti'!$A$1:$A$60,N(V7),1),0)</f>
        <v>0</v>
      </c>
      <c r="X7" s="87">
        <f t="shared" si="2"/>
        <v>209.5</v>
      </c>
      <c r="Y7" s="88">
        <f>SUM(LARGE((J7,O7,Q7,S7,U7,W7),1),LARGE((J7,O7,Q7,S7,U7,W7),2),LARGE((J7,O7,Q7,S7,U7,W7),3))</f>
        <v>167.5</v>
      </c>
    </row>
    <row r="8" spans="1:25" s="83" customFormat="1" x14ac:dyDescent="0.3">
      <c r="A8" s="137"/>
      <c r="B8" s="30" t="s">
        <v>138</v>
      </c>
      <c r="C8" s="30" t="s">
        <v>139</v>
      </c>
      <c r="D8" s="84">
        <v>2012</v>
      </c>
      <c r="E8" s="120" t="s">
        <v>15</v>
      </c>
      <c r="F8" s="31">
        <v>6</v>
      </c>
      <c r="G8" s="31">
        <f>IF(F8&gt;0,INDEX('[1]pos-punti'!$A$1:$A$60,N(F8),1),0)</f>
        <v>40</v>
      </c>
      <c r="H8" s="85">
        <v>5</v>
      </c>
      <c r="I8" s="85">
        <f>IF(H8&gt;0,INDEX('[1]pos-punti'!$A$1:$A$60,N(H8),1),0)</f>
        <v>45</v>
      </c>
      <c r="J8" s="106">
        <f t="shared" si="0"/>
        <v>42.5</v>
      </c>
      <c r="K8" s="119">
        <v>3</v>
      </c>
      <c r="L8" s="119">
        <f>IF(K8&gt;0,INDEX('[1]pos-punti'!$A$1:$A$60,N(K8),1),0)</f>
        <v>60</v>
      </c>
      <c r="M8" s="119">
        <v>5</v>
      </c>
      <c r="N8" s="85">
        <f>IF(M8&gt;0,INDEX('[1]pos-punti'!$A$1:$A$60,N(M8),1),0)</f>
        <v>45</v>
      </c>
      <c r="O8" s="106">
        <f t="shared" si="1"/>
        <v>52.5</v>
      </c>
      <c r="P8" s="85">
        <v>7</v>
      </c>
      <c r="Q8" s="86">
        <f>IF(P8&gt;0,INDEX('[1]pos-punti'!$A$1:$A$60,N(P8),1),0)</f>
        <v>36</v>
      </c>
      <c r="R8" s="85">
        <v>0</v>
      </c>
      <c r="S8" s="86">
        <f>IF(R8&gt;0,INDEX('[1]pos-punti'!$A$1:$A$60,N(R8),1),0)</f>
        <v>0</v>
      </c>
      <c r="T8" s="85">
        <v>0</v>
      </c>
      <c r="U8" s="86">
        <f>IF(T8&gt;0,INDEX('[1]pos-punti'!$A$1:$A$60,N(T8),1),0)</f>
        <v>0</v>
      </c>
      <c r="V8" s="85">
        <v>0</v>
      </c>
      <c r="W8" s="86">
        <f>IF(V8&gt;0,INDEX('[1]pos-punti'!$A$1:$A$60,N(V8),1),0)</f>
        <v>0</v>
      </c>
      <c r="X8" s="87">
        <f t="shared" si="2"/>
        <v>131</v>
      </c>
      <c r="Y8" s="88">
        <f>SUM(LARGE((J8,O8,Q8,S8,U8,W8),1),LARGE((J8,O8,Q8,S8,U8,W8),2),LARGE((J8,O8,Q8,S8,U8,W8),3))</f>
        <v>131</v>
      </c>
    </row>
    <row r="9" spans="1:25" s="83" customFormat="1" x14ac:dyDescent="0.3">
      <c r="A9" s="137"/>
      <c r="B9" s="30" t="s">
        <v>144</v>
      </c>
      <c r="C9" s="30" t="s">
        <v>145</v>
      </c>
      <c r="D9" s="31">
        <v>2013</v>
      </c>
      <c r="E9" s="120" t="s">
        <v>97</v>
      </c>
      <c r="F9" s="31">
        <v>9</v>
      </c>
      <c r="G9" s="31">
        <f>IF(F9&gt;0,INDEX('[1]pos-punti'!$A$1:$A$60,N(F9),1),0)</f>
        <v>29</v>
      </c>
      <c r="H9" s="85">
        <v>7</v>
      </c>
      <c r="I9" s="85">
        <f>IF(H9&gt;0,INDEX('[1]pos-punti'!$A$1:$A$60,N(H9),1),0)</f>
        <v>36</v>
      </c>
      <c r="J9" s="106">
        <f t="shared" si="0"/>
        <v>32.5</v>
      </c>
      <c r="K9" s="119">
        <v>12</v>
      </c>
      <c r="L9" s="119">
        <f>IF(K9&gt;0,INDEX('[1]pos-punti'!$A$1:$A$60,N(K9),1),0)</f>
        <v>22</v>
      </c>
      <c r="M9" s="119">
        <v>11</v>
      </c>
      <c r="N9" s="85">
        <f>IF(M9&gt;0,INDEX('[1]pos-punti'!$A$1:$A$60,N(M9),1),0)</f>
        <v>24</v>
      </c>
      <c r="O9" s="106">
        <f t="shared" si="1"/>
        <v>23</v>
      </c>
      <c r="P9" s="85">
        <v>10</v>
      </c>
      <c r="Q9" s="86">
        <f>IF(P9&gt;0,INDEX('[1]pos-punti'!$A$1:$A$60,N(P9),1),0)</f>
        <v>26</v>
      </c>
      <c r="R9" s="85">
        <v>5</v>
      </c>
      <c r="S9" s="86">
        <f>IF(R9&gt;0,INDEX('[1]pos-punti'!$A$1:$A$60,N(R9),1),0)</f>
        <v>45</v>
      </c>
      <c r="T9" s="85">
        <v>4</v>
      </c>
      <c r="U9" s="86">
        <f>IF(T9&gt;0,INDEX('[1]pos-punti'!$A$1:$A$60,N(T9),1),0)</f>
        <v>50</v>
      </c>
      <c r="V9" s="85">
        <v>0</v>
      </c>
      <c r="W9" s="86">
        <f>IF(V9&gt;0,INDEX('[1]pos-punti'!$A$1:$A$60,N(V9),1),0)</f>
        <v>0</v>
      </c>
      <c r="X9" s="87">
        <f t="shared" si="2"/>
        <v>176.5</v>
      </c>
      <c r="Y9" s="88">
        <f>SUM(LARGE((J9,O9,Q9,S9,U9,W9),1),LARGE((J9,O9,Q9,S9,U9,W9),2),LARGE((J9,O9,Q9,S9,U9,W9),3))</f>
        <v>127.5</v>
      </c>
    </row>
    <row r="10" spans="1:25" s="83" customFormat="1" x14ac:dyDescent="0.3">
      <c r="A10" s="137"/>
      <c r="B10" s="30" t="s">
        <v>142</v>
      </c>
      <c r="C10" s="30" t="s">
        <v>143</v>
      </c>
      <c r="D10" s="84">
        <v>2012</v>
      </c>
      <c r="E10" s="120" t="s">
        <v>97</v>
      </c>
      <c r="F10" s="31">
        <v>7</v>
      </c>
      <c r="G10" s="31">
        <f>IF(F10&gt;0,INDEX('[1]pos-punti'!$A$1:$A$60,N(F10),1),0)</f>
        <v>36</v>
      </c>
      <c r="H10" s="85">
        <v>8</v>
      </c>
      <c r="I10" s="85">
        <f>IF(H10&gt;0,INDEX('[1]pos-punti'!$A$1:$A$60,N(H10),1),0)</f>
        <v>32</v>
      </c>
      <c r="J10" s="106">
        <f t="shared" si="0"/>
        <v>34</v>
      </c>
      <c r="K10" s="119">
        <v>10</v>
      </c>
      <c r="L10" s="119">
        <f>IF(K10&gt;0,INDEX('[1]pos-punti'!$A$1:$A$60,N(K10),1),0)</f>
        <v>26</v>
      </c>
      <c r="M10" s="119">
        <v>6</v>
      </c>
      <c r="N10" s="85">
        <f>IF(M10&gt;0,INDEX('[1]pos-punti'!$A$1:$A$60,N(M10),1),0)</f>
        <v>40</v>
      </c>
      <c r="O10" s="106">
        <f t="shared" si="1"/>
        <v>33</v>
      </c>
      <c r="P10" s="85">
        <v>8</v>
      </c>
      <c r="Q10" s="86">
        <f>IF(P10&gt;0,INDEX('[1]pos-punti'!$A$1:$A$60,N(P10),1),0)</f>
        <v>32</v>
      </c>
      <c r="R10" s="85">
        <v>9</v>
      </c>
      <c r="S10" s="86">
        <f>IF(R10&gt;0,INDEX('[1]pos-punti'!$A$1:$A$60,N(R10),1),0)</f>
        <v>29</v>
      </c>
      <c r="T10" s="85">
        <v>3</v>
      </c>
      <c r="U10" s="86">
        <f>IF(T10&gt;0,INDEX('[1]pos-punti'!$A$1:$A$60,N(T10),1),0)</f>
        <v>60</v>
      </c>
      <c r="V10" s="85">
        <v>0</v>
      </c>
      <c r="W10" s="86">
        <f>IF(V10&gt;0,INDEX('[1]pos-punti'!$A$1:$A$60,N(V10),1),0)</f>
        <v>0</v>
      </c>
      <c r="X10" s="87">
        <f t="shared" si="2"/>
        <v>188</v>
      </c>
      <c r="Y10" s="88">
        <f>SUM(LARGE((J10,O10,Q10,S10,U10,W10),1),LARGE((J10,O10,Q10,S10,U10,W10),2),LARGE((J10,O10,Q10,S10,U10,W10),3))</f>
        <v>127</v>
      </c>
    </row>
    <row r="11" spans="1:25" s="83" customFormat="1" x14ac:dyDescent="0.3">
      <c r="A11" s="139"/>
      <c r="B11" s="30" t="s">
        <v>140</v>
      </c>
      <c r="C11" s="30" t="s">
        <v>141</v>
      </c>
      <c r="D11" s="84">
        <v>2012</v>
      </c>
      <c r="E11" s="120" t="s">
        <v>97</v>
      </c>
      <c r="F11" s="31">
        <v>8</v>
      </c>
      <c r="G11" s="31">
        <f>IF(F11&gt;0,INDEX('[1]pos-punti'!$A$1:$A$60,N(F11),1),0)</f>
        <v>32</v>
      </c>
      <c r="H11" s="85">
        <v>0</v>
      </c>
      <c r="I11" s="85">
        <f>IF(H11&gt;0,INDEX('[1]pos-punti'!$A$1:$A$60,N(H11),1),0)</f>
        <v>0</v>
      </c>
      <c r="J11" s="106">
        <f t="shared" si="0"/>
        <v>16</v>
      </c>
      <c r="K11" s="119">
        <v>8</v>
      </c>
      <c r="L11" s="119">
        <f>IF(K11&gt;0,INDEX('[1]pos-punti'!$A$1:$A$60,N(K11),1),0)</f>
        <v>32</v>
      </c>
      <c r="M11" s="119">
        <v>7</v>
      </c>
      <c r="N11" s="85">
        <f>IF(M11&gt;0,INDEX('[1]pos-punti'!$A$1:$A$60,N(M11),1),0)</f>
        <v>36</v>
      </c>
      <c r="O11" s="106">
        <f t="shared" si="1"/>
        <v>34</v>
      </c>
      <c r="P11" s="85">
        <v>4</v>
      </c>
      <c r="Q11" s="86">
        <f>IF(P11&gt;0,INDEX('[1]pos-punti'!$A$1:$A$60,N(P11),1),0)</f>
        <v>50</v>
      </c>
      <c r="R11" s="85">
        <v>0</v>
      </c>
      <c r="S11" s="86">
        <f>IF(R11&gt;0,INDEX('[1]pos-punti'!$A$1:$A$60,N(R11),1),0)</f>
        <v>0</v>
      </c>
      <c r="T11" s="85">
        <v>6</v>
      </c>
      <c r="U11" s="86">
        <f>IF(T11&gt;0,INDEX('[1]pos-punti'!$A$1:$A$60,N(T11),1),0)</f>
        <v>40</v>
      </c>
      <c r="V11" s="85">
        <v>0</v>
      </c>
      <c r="W11" s="86">
        <f>IF(V11&gt;0,INDEX('[1]pos-punti'!$A$1:$A$60,N(V11),1),0)</f>
        <v>0</v>
      </c>
      <c r="X11" s="87">
        <f t="shared" si="2"/>
        <v>140</v>
      </c>
      <c r="Y11" s="88">
        <f>SUM(LARGE((J11,O11,Q11,S11,U11,W11),1),LARGE((J11,O11,Q11,S11,U11,W11),2),LARGE((J11,O11,Q11,S11,U11,W11),3))</f>
        <v>124</v>
      </c>
    </row>
    <row r="12" spans="1:25" s="83" customFormat="1" x14ac:dyDescent="0.3">
      <c r="A12" s="139"/>
      <c r="B12" s="30" t="s">
        <v>111</v>
      </c>
      <c r="C12" s="30" t="s">
        <v>146</v>
      </c>
      <c r="D12" s="84">
        <v>2012</v>
      </c>
      <c r="E12" s="120" t="s">
        <v>4</v>
      </c>
      <c r="F12" s="31">
        <v>13</v>
      </c>
      <c r="G12" s="31">
        <f>IF(F12&gt;0,INDEX('[1]pos-punti'!$A$1:$A$60,N(F12),1),0)</f>
        <v>20</v>
      </c>
      <c r="H12" s="85">
        <v>11</v>
      </c>
      <c r="I12" s="85">
        <f>IF(H12&gt;0,INDEX('[1]pos-punti'!$A$1:$A$60,N(H12),1),0)</f>
        <v>24</v>
      </c>
      <c r="J12" s="106">
        <f t="shared" si="0"/>
        <v>22</v>
      </c>
      <c r="K12" s="119">
        <v>7</v>
      </c>
      <c r="L12" s="119">
        <f>IF(K12&gt;0,INDEX('[1]pos-punti'!$A$1:$A$60,N(K12),1),0)</f>
        <v>36</v>
      </c>
      <c r="M12" s="119">
        <v>10</v>
      </c>
      <c r="N12" s="85">
        <f>IF(M12&gt;0,INDEX('[1]pos-punti'!$A$1:$A$60,N(M12),1),0)</f>
        <v>26</v>
      </c>
      <c r="O12" s="106">
        <f t="shared" si="1"/>
        <v>31</v>
      </c>
      <c r="P12" s="85">
        <v>11</v>
      </c>
      <c r="Q12" s="86">
        <f>IF(P12&gt;0,INDEX('[1]pos-punti'!$A$1:$A$60,N(P12),1),0)</f>
        <v>24</v>
      </c>
      <c r="R12" s="85">
        <v>6</v>
      </c>
      <c r="S12" s="86">
        <f>IF(R12&gt;0,INDEX('[1]pos-punti'!$A$1:$A$60,N(R12),1),0)</f>
        <v>40</v>
      </c>
      <c r="T12" s="85">
        <v>12</v>
      </c>
      <c r="U12" s="86">
        <f>IF(T12&gt;0,INDEX('[1]pos-punti'!$A$1:$A$60,N(T12),1),0)</f>
        <v>22</v>
      </c>
      <c r="V12" s="85">
        <v>0</v>
      </c>
      <c r="W12" s="86">
        <f>IF(V12&gt;0,INDEX('[1]pos-punti'!$A$1:$A$60,N(V12),1),0)</f>
        <v>0</v>
      </c>
      <c r="X12" s="87">
        <f t="shared" si="2"/>
        <v>139</v>
      </c>
      <c r="Y12" s="88">
        <f>SUM(LARGE((J12,O12,Q12,S12,U12,W12),1),LARGE((J12,O12,Q12,S12,U12,W12),2),LARGE((J12,O12,Q12,S12,U12,W12),3))</f>
        <v>95</v>
      </c>
    </row>
    <row r="13" spans="1:25" s="83" customFormat="1" x14ac:dyDescent="0.3">
      <c r="A13" s="139"/>
      <c r="B13" s="30" t="s">
        <v>149</v>
      </c>
      <c r="C13" s="30" t="s">
        <v>150</v>
      </c>
      <c r="D13" s="84">
        <v>2012</v>
      </c>
      <c r="E13" s="120" t="s">
        <v>15</v>
      </c>
      <c r="F13" s="31">
        <v>12</v>
      </c>
      <c r="G13" s="31">
        <f>IF(F13&gt;0,INDEX('[1]pos-punti'!$A$1:$A$60,N(F13),1),0)</f>
        <v>22</v>
      </c>
      <c r="H13" s="85">
        <v>9</v>
      </c>
      <c r="I13" s="85">
        <f>IF(H13&gt;0,INDEX('[1]pos-punti'!$A$1:$A$60,N(H13),1),0)</f>
        <v>29</v>
      </c>
      <c r="J13" s="106">
        <f t="shared" si="0"/>
        <v>25.5</v>
      </c>
      <c r="K13" s="119">
        <v>11</v>
      </c>
      <c r="L13" s="119">
        <f>IF(K13&gt;0,INDEX('[1]pos-punti'!$A$1:$A$60,N(K13),1),0)</f>
        <v>24</v>
      </c>
      <c r="M13" s="119">
        <v>9</v>
      </c>
      <c r="N13" s="85">
        <f>IF(M13&gt;0,INDEX('[1]pos-punti'!$A$1:$A$60,N(M13),1),0)</f>
        <v>29</v>
      </c>
      <c r="O13" s="106">
        <f t="shared" si="1"/>
        <v>26.5</v>
      </c>
      <c r="P13" s="85">
        <v>12</v>
      </c>
      <c r="Q13" s="86">
        <f>IF(P13&gt;0,INDEX('[1]pos-punti'!$A$1:$A$60,N(P13),1),0)</f>
        <v>22</v>
      </c>
      <c r="R13" s="85">
        <v>7</v>
      </c>
      <c r="S13" s="86">
        <f>IF(R13&gt;0,INDEX('[1]pos-punti'!$A$1:$A$60,N(R13),1),0)</f>
        <v>36</v>
      </c>
      <c r="T13" s="85">
        <v>10</v>
      </c>
      <c r="U13" s="86">
        <f>IF(T13&gt;0,INDEX('[1]pos-punti'!$A$1:$A$60,N(T13),1),0)</f>
        <v>26</v>
      </c>
      <c r="V13" s="85">
        <v>0</v>
      </c>
      <c r="W13" s="86">
        <f>IF(V13&gt;0,INDEX('[1]pos-punti'!$A$1:$A$60,N(V13),1),0)</f>
        <v>0</v>
      </c>
      <c r="X13" s="87">
        <f t="shared" si="2"/>
        <v>136</v>
      </c>
      <c r="Y13" s="88">
        <f>SUM(LARGE((J13,O13,Q13,S13,U13,W13),1),LARGE((J13,O13,Q13,S13,U13,W13),2),LARGE((J13,O13,Q13,S13,U13,W13),3))</f>
        <v>88.5</v>
      </c>
    </row>
    <row r="14" spans="1:25" s="83" customFormat="1" x14ac:dyDescent="0.3">
      <c r="A14" s="139"/>
      <c r="B14" s="30" t="s">
        <v>152</v>
      </c>
      <c r="C14" s="30" t="s">
        <v>148</v>
      </c>
      <c r="D14" s="31">
        <v>2013</v>
      </c>
      <c r="E14" s="120" t="s">
        <v>15</v>
      </c>
      <c r="F14" s="31">
        <v>5</v>
      </c>
      <c r="G14" s="31">
        <f>IF(F14&gt;0,INDEX('[1]pos-punti'!$A$1:$A$60,N(F14),1),0)</f>
        <v>45</v>
      </c>
      <c r="H14" s="85">
        <v>0</v>
      </c>
      <c r="I14" s="85">
        <f>IF(H14&gt;0,INDEX('[1]pos-punti'!$A$1:$A$60,N(H14),1),0)</f>
        <v>0</v>
      </c>
      <c r="J14" s="106">
        <f t="shared" si="0"/>
        <v>22.5</v>
      </c>
      <c r="K14" s="119">
        <v>9</v>
      </c>
      <c r="L14" s="119">
        <f>IF(K14&gt;0,INDEX('[1]pos-punti'!$A$1:$A$60,N(K14),1),0)</f>
        <v>29</v>
      </c>
      <c r="M14" s="119">
        <v>12</v>
      </c>
      <c r="N14" s="85">
        <f>IF(M14&gt;0,INDEX('[1]pos-punti'!$A$1:$A$60,N(M14),1),0)</f>
        <v>22</v>
      </c>
      <c r="O14" s="106">
        <f t="shared" si="1"/>
        <v>25.5</v>
      </c>
      <c r="P14" s="85">
        <v>0</v>
      </c>
      <c r="Q14" s="86">
        <f>IF(P14&gt;0,INDEX('[1]pos-punti'!$A$1:$A$60,N(P14),1),0)</f>
        <v>0</v>
      </c>
      <c r="R14" s="85">
        <v>0</v>
      </c>
      <c r="S14" s="86">
        <f>IF(R14&gt;0,INDEX('[1]pos-punti'!$A$1:$A$60,N(R14),1),0)</f>
        <v>0</v>
      </c>
      <c r="T14" s="85">
        <v>8</v>
      </c>
      <c r="U14" s="86">
        <f>IF(T14&gt;0,INDEX('[1]pos-punti'!$A$1:$A$60,N(T14),1),0)</f>
        <v>32</v>
      </c>
      <c r="V14" s="85">
        <v>0</v>
      </c>
      <c r="W14" s="86">
        <f>IF(V14&gt;0,INDEX('[1]pos-punti'!$A$1:$A$60,N(V14),1),0)</f>
        <v>0</v>
      </c>
      <c r="X14" s="87">
        <f t="shared" si="2"/>
        <v>80</v>
      </c>
      <c r="Y14" s="88">
        <f>SUM(LARGE((J14,O14,Q14,S14,U14,W14),1),LARGE((J14,O14,Q14,S14,U14,W14),2),LARGE((J14,O14,Q14,S14,U14,W14),3))</f>
        <v>80</v>
      </c>
    </row>
    <row r="15" spans="1:25" s="83" customFormat="1" x14ac:dyDescent="0.3">
      <c r="A15" s="138"/>
      <c r="B15" s="30" t="s">
        <v>147</v>
      </c>
      <c r="C15" s="30" t="s">
        <v>148</v>
      </c>
      <c r="D15" s="84">
        <v>2012</v>
      </c>
      <c r="E15" s="120" t="s">
        <v>20</v>
      </c>
      <c r="F15" s="31">
        <v>10</v>
      </c>
      <c r="G15" s="31">
        <f>IF(F15&gt;0,INDEX('[1]pos-punti'!$A$1:$A$60,N(F15),1),0)</f>
        <v>26</v>
      </c>
      <c r="H15" s="85">
        <v>12</v>
      </c>
      <c r="I15" s="85">
        <f>IF(H15&gt;0,INDEX('[1]pos-punti'!$A$1:$A$60,N(H15),1),0)</f>
        <v>22</v>
      </c>
      <c r="J15" s="106">
        <f t="shared" si="0"/>
        <v>24</v>
      </c>
      <c r="K15" s="119">
        <v>13</v>
      </c>
      <c r="L15" s="119">
        <f>IF(K15&gt;0,INDEX('[1]pos-punti'!$A$1:$A$60,N(K15),1),0)</f>
        <v>20</v>
      </c>
      <c r="M15" s="119">
        <v>13</v>
      </c>
      <c r="N15" s="85">
        <f>IF(M15&gt;0,INDEX('[1]pos-punti'!$A$1:$A$60,N(M15),1),0)</f>
        <v>20</v>
      </c>
      <c r="O15" s="106">
        <f t="shared" si="1"/>
        <v>20</v>
      </c>
      <c r="P15" s="85">
        <v>9</v>
      </c>
      <c r="Q15" s="86">
        <f>IF(P15&gt;0,INDEX('[1]pos-punti'!$A$1:$A$60,N(P15),1),0)</f>
        <v>29</v>
      </c>
      <c r="R15" s="85">
        <v>10</v>
      </c>
      <c r="S15" s="86">
        <f>IF(R15&gt;0,INDEX('[1]pos-punti'!$A$1:$A$60,N(R15),1),0)</f>
        <v>26</v>
      </c>
      <c r="T15" s="85">
        <v>17</v>
      </c>
      <c r="U15" s="86">
        <f>IF(T15&gt;0,INDEX('[1]pos-punti'!$A$1:$A$60,N(T15),1),0)</f>
        <v>14</v>
      </c>
      <c r="V15" s="85">
        <v>0</v>
      </c>
      <c r="W15" s="86">
        <f>IF(V15&gt;0,INDEX('[1]pos-punti'!$A$1:$A$60,N(V15),1),0)</f>
        <v>0</v>
      </c>
      <c r="X15" s="87">
        <f t="shared" si="2"/>
        <v>113</v>
      </c>
      <c r="Y15" s="88">
        <f>SUM(LARGE((J15,O15,Q15,S15,U15,W15),1),LARGE((J15,O15,Q15,S15,U15,W15),2),LARGE((J15,O15,Q15,S15,U15,W15),3))</f>
        <v>79</v>
      </c>
    </row>
    <row r="16" spans="1:25" s="83" customFormat="1" x14ac:dyDescent="0.3">
      <c r="A16" s="138"/>
      <c r="B16" s="30" t="s">
        <v>151</v>
      </c>
      <c r="C16" s="30" t="s">
        <v>146</v>
      </c>
      <c r="D16" s="31">
        <v>2013</v>
      </c>
      <c r="E16" s="120" t="s">
        <v>26</v>
      </c>
      <c r="F16" s="31">
        <v>11</v>
      </c>
      <c r="G16" s="31">
        <f>IF(F16&gt;0,INDEX('[1]pos-punti'!$A$1:$A$60,N(F16),1),0)</f>
        <v>24</v>
      </c>
      <c r="H16" s="85">
        <v>10</v>
      </c>
      <c r="I16" s="85">
        <f>IF(H16&gt;0,INDEX('[1]pos-punti'!$A$1:$A$60,N(H16),1),0)</f>
        <v>26</v>
      </c>
      <c r="J16" s="106">
        <f t="shared" si="0"/>
        <v>25</v>
      </c>
      <c r="K16" s="119">
        <v>14</v>
      </c>
      <c r="L16" s="119">
        <f>IF(K16&gt;0,INDEX('[1]pos-punti'!$A$1:$A$60,N(K16),1),0)</f>
        <v>18</v>
      </c>
      <c r="M16" s="119">
        <v>14</v>
      </c>
      <c r="N16" s="85">
        <f>IF(M16&gt;0,INDEX('[1]pos-punti'!$A$1:$A$60,N(M16),1),0)</f>
        <v>18</v>
      </c>
      <c r="O16" s="106">
        <f t="shared" si="1"/>
        <v>18</v>
      </c>
      <c r="P16" s="85">
        <v>13</v>
      </c>
      <c r="Q16" s="86">
        <f>IF(P16&gt;0,INDEX('[1]pos-punti'!$A$1:$A$60,N(P16),1),0)</f>
        <v>20</v>
      </c>
      <c r="R16" s="85">
        <v>11</v>
      </c>
      <c r="S16" s="86">
        <f>IF(R16&gt;0,INDEX('[1]pos-punti'!$A$1:$A$60,N(R16),1),0)</f>
        <v>24</v>
      </c>
      <c r="T16" s="85">
        <v>13</v>
      </c>
      <c r="U16" s="86">
        <f>IF(T16&gt;0,INDEX('[1]pos-punti'!$A$1:$A$60,N(T16),1),0)</f>
        <v>20</v>
      </c>
      <c r="V16" s="85">
        <v>0</v>
      </c>
      <c r="W16" s="86">
        <f>IF(V16&gt;0,INDEX('[1]pos-punti'!$A$1:$A$60,N(V16),1),0)</f>
        <v>0</v>
      </c>
      <c r="X16" s="87">
        <f t="shared" si="2"/>
        <v>107</v>
      </c>
      <c r="Y16" s="88">
        <f>SUM(LARGE((J16,O16,Q16,S16,U16,W16),1),LARGE((J16,O16,Q16,S16,U16,W16),2),LARGE((J16,O16,Q16,S16,U16,W16),3))</f>
        <v>69</v>
      </c>
    </row>
    <row r="17" spans="1:25" s="83" customFormat="1" x14ac:dyDescent="0.3">
      <c r="A17" s="138"/>
      <c r="B17" s="30" t="s">
        <v>383</v>
      </c>
      <c r="C17" s="30" t="s">
        <v>166</v>
      </c>
      <c r="D17" s="31">
        <v>2013</v>
      </c>
      <c r="E17" s="120" t="s">
        <v>384</v>
      </c>
      <c r="F17" s="31">
        <v>0</v>
      </c>
      <c r="G17" s="31">
        <f>IF(F17&gt;0,INDEX('[1]pos-punti'!$A$1:$A$60,N(F17),1),0)</f>
        <v>0</v>
      </c>
      <c r="H17" s="85">
        <v>0</v>
      </c>
      <c r="I17" s="85">
        <f>IF(H17&gt;0,INDEX('[1]pos-punti'!$A$1:$A$60,N(H17),1),0)</f>
        <v>0</v>
      </c>
      <c r="J17" s="106">
        <f t="shared" si="0"/>
        <v>0</v>
      </c>
      <c r="K17" s="119">
        <v>0</v>
      </c>
      <c r="L17" s="119">
        <f>IF(K17&gt;0,INDEX('[1]pos-punti'!$A$1:$A$60,N(K17),1),0)</f>
        <v>0</v>
      </c>
      <c r="M17" s="119">
        <v>0</v>
      </c>
      <c r="N17" s="85">
        <f>IF(M17&gt;0,INDEX('[1]pos-punti'!$A$1:$A$60,N(M17),1),0)</f>
        <v>0</v>
      </c>
      <c r="O17" s="106">
        <f t="shared" si="1"/>
        <v>0</v>
      </c>
      <c r="P17" s="85">
        <v>0</v>
      </c>
      <c r="Q17" s="86">
        <f>IF(P17&gt;0,INDEX('[1]pos-punti'!$A$1:$A$60,N(P17),1),0)</f>
        <v>0</v>
      </c>
      <c r="R17" s="85">
        <v>8</v>
      </c>
      <c r="S17" s="86">
        <f>IF(R17&gt;0,INDEX('[1]pos-punti'!$A$1:$A$60,N(R17),1),0)</f>
        <v>32</v>
      </c>
      <c r="T17" s="85">
        <v>11</v>
      </c>
      <c r="U17" s="86">
        <f>IF(T17&gt;0,INDEX('[1]pos-punti'!$A$1:$A$60,N(T17),1),0)</f>
        <v>24</v>
      </c>
      <c r="V17" s="85">
        <v>0</v>
      </c>
      <c r="W17" s="86">
        <f>IF(V17&gt;0,INDEX('[1]pos-punti'!$A$1:$A$60,N(V17),1),0)</f>
        <v>0</v>
      </c>
      <c r="X17" s="87">
        <f t="shared" si="2"/>
        <v>56</v>
      </c>
      <c r="Y17" s="88">
        <f>SUM(LARGE((J17,O17,Q17,S17,U17,W17),1),LARGE((J17,O17,Q17,S17,U17,W17),2),LARGE((J17,O17,Q17,S17,U17,W17),3))</f>
        <v>56</v>
      </c>
    </row>
    <row r="18" spans="1:25" s="83" customFormat="1" x14ac:dyDescent="0.3">
      <c r="A18" s="138"/>
      <c r="B18" s="30" t="s">
        <v>18</v>
      </c>
      <c r="C18" s="30" t="s">
        <v>153</v>
      </c>
      <c r="D18" s="84">
        <v>2012</v>
      </c>
      <c r="E18" s="120" t="s">
        <v>20</v>
      </c>
      <c r="F18" s="31">
        <v>17</v>
      </c>
      <c r="G18" s="31">
        <f>IF(F18&gt;0,INDEX('[1]pos-punti'!$A$1:$A$60,N(F18),1),0)</f>
        <v>14</v>
      </c>
      <c r="H18" s="85">
        <v>14</v>
      </c>
      <c r="I18" s="85">
        <f>IF(H18&gt;0,INDEX('[1]pos-punti'!$A$1:$A$60,N(H18),1),0)</f>
        <v>18</v>
      </c>
      <c r="J18" s="106">
        <f t="shared" si="0"/>
        <v>16</v>
      </c>
      <c r="K18" s="119">
        <v>16</v>
      </c>
      <c r="L18" s="119">
        <f>IF(K18&gt;0,INDEX('[1]pos-punti'!$A$1:$A$60,N(K18),1),0)</f>
        <v>15</v>
      </c>
      <c r="M18" s="119">
        <v>15</v>
      </c>
      <c r="N18" s="85">
        <f>IF(M18&gt;0,INDEX('[1]pos-punti'!$A$1:$A$60,N(M18),1),0)</f>
        <v>16</v>
      </c>
      <c r="O18" s="106">
        <f t="shared" si="1"/>
        <v>15.5</v>
      </c>
      <c r="P18" s="85">
        <v>15</v>
      </c>
      <c r="Q18" s="86">
        <f>IF(P18&gt;0,INDEX('[1]pos-punti'!$A$1:$A$60,N(P18),1),0)</f>
        <v>16</v>
      </c>
      <c r="R18" s="85">
        <v>13</v>
      </c>
      <c r="S18" s="86">
        <f>IF(R18&gt;0,INDEX('[1]pos-punti'!$A$1:$A$60,N(R18),1),0)</f>
        <v>20</v>
      </c>
      <c r="T18" s="85">
        <v>14</v>
      </c>
      <c r="U18" s="86">
        <f>IF(T18&gt;0,INDEX('[1]pos-punti'!$A$1:$A$60,N(T18),1),0)</f>
        <v>18</v>
      </c>
      <c r="V18" s="85">
        <v>0</v>
      </c>
      <c r="W18" s="86">
        <f>IF(V18&gt;0,INDEX('[1]pos-punti'!$A$1:$A$60,N(V18),1),0)</f>
        <v>0</v>
      </c>
      <c r="X18" s="87">
        <f t="shared" si="2"/>
        <v>85.5</v>
      </c>
      <c r="Y18" s="88">
        <f>SUM(LARGE((J18,O18,Q18,S18,U18,W18),1),LARGE((J18,O18,Q18,S18,U18,W18),2),LARGE((J18,O18,Q18,S18,U18,W18),3))</f>
        <v>54</v>
      </c>
    </row>
    <row r="19" spans="1:25" s="83" customFormat="1" x14ac:dyDescent="0.3">
      <c r="A19" s="135"/>
      <c r="B19" s="30" t="s">
        <v>154</v>
      </c>
      <c r="C19" s="30" t="s">
        <v>19</v>
      </c>
      <c r="D19" s="31">
        <v>2012</v>
      </c>
      <c r="E19" s="120" t="s">
        <v>49</v>
      </c>
      <c r="F19" s="31">
        <v>18</v>
      </c>
      <c r="G19" s="31">
        <f>IF(F19&gt;0,INDEX('[1]pos-punti'!$A$1:$A$60,N(F19),1),0)</f>
        <v>13</v>
      </c>
      <c r="H19" s="85">
        <v>15</v>
      </c>
      <c r="I19" s="85">
        <f>IF(H19&gt;0,INDEX('[1]pos-punti'!$A$1:$A$60,N(H19),1),0)</f>
        <v>16</v>
      </c>
      <c r="J19" s="106">
        <f t="shared" si="0"/>
        <v>14.5</v>
      </c>
      <c r="K19" s="119">
        <v>17</v>
      </c>
      <c r="L19" s="119">
        <f>IF(K19&gt;0,INDEX('[1]pos-punti'!$A$1:$A$60,N(K19),1),0)</f>
        <v>14</v>
      </c>
      <c r="M19" s="119">
        <v>18</v>
      </c>
      <c r="N19" s="85">
        <f>IF(M19&gt;0,INDEX('[1]pos-punti'!$A$1:$A$60,N(M19),1),0)</f>
        <v>13</v>
      </c>
      <c r="O19" s="106">
        <f t="shared" si="1"/>
        <v>13.5</v>
      </c>
      <c r="P19" s="85">
        <v>14</v>
      </c>
      <c r="Q19" s="86">
        <f>IF(P19&gt;0,INDEX('[1]pos-punti'!$A$1:$A$60,N(P19),1),0)</f>
        <v>18</v>
      </c>
      <c r="R19" s="85">
        <v>0</v>
      </c>
      <c r="S19" s="86">
        <f>IF(R19&gt;0,INDEX('[1]pos-punti'!$A$1:$A$60,N(R19),1),0)</f>
        <v>0</v>
      </c>
      <c r="T19" s="85">
        <v>15</v>
      </c>
      <c r="U19" s="86">
        <f>IF(T19&gt;0,INDEX('[1]pos-punti'!$A$1:$A$60,N(T19),1),0)</f>
        <v>16</v>
      </c>
      <c r="V19" s="85">
        <v>0</v>
      </c>
      <c r="W19" s="86">
        <f>IF(V19&gt;0,INDEX('[1]pos-punti'!$A$1:$A$60,N(V19),1),0)</f>
        <v>0</v>
      </c>
      <c r="X19" s="87">
        <f t="shared" si="2"/>
        <v>62</v>
      </c>
      <c r="Y19" s="88">
        <f>SUM(LARGE((J19,O19,Q19,S19,U19,W19),1),LARGE((J19,O19,Q19,S19,U19,W19),2),LARGE((J19,O19,Q19,S19,U19,W19),3))</f>
        <v>48.5</v>
      </c>
    </row>
    <row r="20" spans="1:25" s="83" customFormat="1" x14ac:dyDescent="0.3">
      <c r="A20" s="135"/>
      <c r="B20" s="30" t="s">
        <v>159</v>
      </c>
      <c r="C20" s="30" t="s">
        <v>160</v>
      </c>
      <c r="D20" s="31">
        <v>2013</v>
      </c>
      <c r="E20" s="120" t="s">
        <v>69</v>
      </c>
      <c r="F20" s="31">
        <v>15</v>
      </c>
      <c r="G20" s="31">
        <f>IF(F20&gt;0,INDEX('[1]pos-punti'!$A$1:$A$60,N(F20),1),0)</f>
        <v>16</v>
      </c>
      <c r="H20" s="85">
        <v>13</v>
      </c>
      <c r="I20" s="85">
        <f>IF(H20&gt;0,INDEX('[1]pos-punti'!$A$1:$A$60,N(H20),1),0)</f>
        <v>20</v>
      </c>
      <c r="J20" s="106">
        <f t="shared" si="0"/>
        <v>18</v>
      </c>
      <c r="K20" s="119">
        <v>0</v>
      </c>
      <c r="L20" s="119">
        <f>IF(K20&gt;0,INDEX('[1]pos-punti'!$A$1:$A$60,N(K20),1),0)</f>
        <v>0</v>
      </c>
      <c r="M20" s="119">
        <v>0</v>
      </c>
      <c r="N20" s="85">
        <f>IF(M20&gt;0,INDEX('[1]pos-punti'!$A$1:$A$60,N(M20),1),0)</f>
        <v>0</v>
      </c>
      <c r="O20" s="106">
        <f t="shared" si="1"/>
        <v>0</v>
      </c>
      <c r="P20" s="85">
        <v>19</v>
      </c>
      <c r="Q20" s="86">
        <f>IF(P20&gt;0,INDEX('[1]pos-punti'!$A$1:$A$60,N(P20),1),0)</f>
        <v>12</v>
      </c>
      <c r="R20" s="85">
        <v>15</v>
      </c>
      <c r="S20" s="86">
        <f>IF(R20&gt;0,INDEX('[1]pos-punti'!$A$1:$A$60,N(R20),1),0)</f>
        <v>16</v>
      </c>
      <c r="T20" s="85">
        <v>18</v>
      </c>
      <c r="U20" s="86">
        <f>IF(T20&gt;0,INDEX('[1]pos-punti'!$A$1:$A$60,N(T20),1),0)</f>
        <v>13</v>
      </c>
      <c r="V20" s="85">
        <v>0</v>
      </c>
      <c r="W20" s="86">
        <f>IF(V20&gt;0,INDEX('[1]pos-punti'!$A$1:$A$60,N(V20),1),0)</f>
        <v>0</v>
      </c>
      <c r="X20" s="87">
        <f t="shared" si="2"/>
        <v>59</v>
      </c>
      <c r="Y20" s="88">
        <f>SUM(LARGE((J20,O20,Q20,S20,U20,W20),1),LARGE((J20,O20,Q20,S20,U20,W20),2),LARGE((J20,O20,Q20,S20,U20,W20),3))</f>
        <v>47</v>
      </c>
    </row>
    <row r="21" spans="1:25" s="83" customFormat="1" x14ac:dyDescent="0.3">
      <c r="A21" s="135"/>
      <c r="B21" s="30" t="s">
        <v>155</v>
      </c>
      <c r="C21" s="30" t="s">
        <v>156</v>
      </c>
      <c r="D21" s="31">
        <v>2013</v>
      </c>
      <c r="E21" s="120" t="s">
        <v>31</v>
      </c>
      <c r="F21" s="31">
        <v>16</v>
      </c>
      <c r="G21" s="31">
        <f>IF(F21&gt;0,INDEX('[1]pos-punti'!$A$1:$A$60,N(F21),1),0)</f>
        <v>15</v>
      </c>
      <c r="H21" s="85">
        <v>17</v>
      </c>
      <c r="I21" s="85">
        <f>IF(H21&gt;0,INDEX('[1]pos-punti'!$A$1:$A$60,N(H21),1),0)</f>
        <v>14</v>
      </c>
      <c r="J21" s="106">
        <f t="shared" si="0"/>
        <v>14.5</v>
      </c>
      <c r="K21" s="119">
        <v>15</v>
      </c>
      <c r="L21" s="119">
        <f>IF(K21&gt;0,INDEX('[1]pos-punti'!$A$1:$A$60,N(K21),1),0)</f>
        <v>16</v>
      </c>
      <c r="M21" s="119">
        <v>17</v>
      </c>
      <c r="N21" s="85">
        <f>IF(M21&gt;0,INDEX('[1]pos-punti'!$A$1:$A$60,N(M21),1),0)</f>
        <v>14</v>
      </c>
      <c r="O21" s="106">
        <f t="shared" si="1"/>
        <v>15</v>
      </c>
      <c r="P21" s="85">
        <v>17</v>
      </c>
      <c r="Q21" s="86">
        <f>IF(P21&gt;0,INDEX('[1]pos-punti'!$A$1:$A$60,N(P21),1),0)</f>
        <v>14</v>
      </c>
      <c r="R21" s="85">
        <v>16</v>
      </c>
      <c r="S21" s="86">
        <f>IF(R21&gt;0,INDEX('[1]pos-punti'!$A$1:$A$60,N(R21),1),0)</f>
        <v>15</v>
      </c>
      <c r="T21" s="85">
        <v>0</v>
      </c>
      <c r="U21" s="86">
        <f>IF(T21&gt;0,INDEX('[1]pos-punti'!$A$1:$A$60,N(T21),1),0)</f>
        <v>0</v>
      </c>
      <c r="V21" s="85">
        <v>0</v>
      </c>
      <c r="W21" s="86">
        <f>IF(V21&gt;0,INDEX('[1]pos-punti'!$A$1:$A$60,N(V21),1),0)</f>
        <v>0</v>
      </c>
      <c r="X21" s="87">
        <f t="shared" si="2"/>
        <v>58.5</v>
      </c>
      <c r="Y21" s="88">
        <f>SUM(LARGE((J21,O21,Q21,S21,U21,W21),1),LARGE((J21,O21,Q21,S21,U21,W21),2),LARGE((J21,O21,Q21,S21,U21,W21),3))</f>
        <v>44.5</v>
      </c>
    </row>
    <row r="22" spans="1:25" s="83" customFormat="1" x14ac:dyDescent="0.3">
      <c r="A22" s="135"/>
      <c r="B22" s="30" t="s">
        <v>157</v>
      </c>
      <c r="C22" s="30" t="s">
        <v>158</v>
      </c>
      <c r="D22" s="84">
        <v>2012</v>
      </c>
      <c r="E22" s="120" t="s">
        <v>44</v>
      </c>
      <c r="F22" s="31">
        <v>19</v>
      </c>
      <c r="G22" s="31">
        <f>IF(F22&gt;0,INDEX('[1]pos-punti'!$A$1:$A$60,N(F22),1),0)</f>
        <v>12</v>
      </c>
      <c r="H22" s="85">
        <v>16</v>
      </c>
      <c r="I22" s="85">
        <f>IF(H22&gt;0,INDEX('[1]pos-punti'!$A$1:$A$60,N(H22),1),0)</f>
        <v>15</v>
      </c>
      <c r="J22" s="106">
        <f t="shared" si="0"/>
        <v>13.5</v>
      </c>
      <c r="K22" s="119">
        <v>18</v>
      </c>
      <c r="L22" s="119">
        <f>IF(K22&gt;0,INDEX('[1]pos-punti'!$A$1:$A$60,N(K22),1),0)</f>
        <v>13</v>
      </c>
      <c r="M22" s="119">
        <v>16</v>
      </c>
      <c r="N22" s="85">
        <f>IF(M22&gt;0,INDEX('[1]pos-punti'!$A$1:$A$60,N(M22),1),0)</f>
        <v>15</v>
      </c>
      <c r="O22" s="106">
        <f t="shared" si="1"/>
        <v>14</v>
      </c>
      <c r="P22" s="85">
        <v>16</v>
      </c>
      <c r="Q22" s="86">
        <f>IF(P22&gt;0,INDEX('[1]pos-punti'!$A$1:$A$60,N(P22),1),0)</f>
        <v>15</v>
      </c>
      <c r="R22" s="85">
        <v>19</v>
      </c>
      <c r="S22" s="86">
        <f>IF(R22&gt;0,INDEX('[1]pos-punti'!$A$1:$A$60,N(R22),1),0)</f>
        <v>12</v>
      </c>
      <c r="T22" s="85">
        <v>0</v>
      </c>
      <c r="U22" s="86">
        <f>IF(T22&gt;0,INDEX('[1]pos-punti'!$A$1:$A$60,N(T22),1),0)</f>
        <v>0</v>
      </c>
      <c r="V22" s="85">
        <v>0</v>
      </c>
      <c r="W22" s="86">
        <f>IF(V22&gt;0,INDEX('[1]pos-punti'!$A$1:$A$60,N(V22),1),0)</f>
        <v>0</v>
      </c>
      <c r="X22" s="87">
        <f t="shared" si="2"/>
        <v>54.5</v>
      </c>
      <c r="Y22" s="88">
        <f>SUM(LARGE((J22,O22,Q22,S22,U22,W22),1),LARGE((J22,O22,Q22,S22,U22,W22),2),LARGE((J22,O22,Q22,S22,U22,W22),3))</f>
        <v>42.5</v>
      </c>
    </row>
    <row r="23" spans="1:25" s="83" customFormat="1" x14ac:dyDescent="0.3">
      <c r="A23" s="135"/>
      <c r="B23" s="30" t="s">
        <v>155</v>
      </c>
      <c r="C23" s="30" t="s">
        <v>166</v>
      </c>
      <c r="D23" s="31">
        <v>2013</v>
      </c>
      <c r="E23" s="120" t="s">
        <v>69</v>
      </c>
      <c r="F23" s="31">
        <v>0</v>
      </c>
      <c r="G23" s="31">
        <f>IF(F23&gt;0,INDEX('[1]pos-punti'!$A$1:$A$60,N(F23),1),0)</f>
        <v>0</v>
      </c>
      <c r="H23" s="85">
        <v>20</v>
      </c>
      <c r="I23" s="85">
        <f>IF(H23&gt;0,INDEX('[1]pos-punti'!$A$1:$A$60,N(H23),1),0)</f>
        <v>11</v>
      </c>
      <c r="J23" s="106">
        <f t="shared" si="0"/>
        <v>5.5</v>
      </c>
      <c r="K23" s="119">
        <v>0</v>
      </c>
      <c r="L23" s="119">
        <f>IF(K23&gt;0,INDEX('[1]pos-punti'!$A$1:$A$60,N(K23),1),0)</f>
        <v>0</v>
      </c>
      <c r="M23" s="119">
        <v>0</v>
      </c>
      <c r="N23" s="85">
        <f>IF(M23&gt;0,INDEX('[1]pos-punti'!$A$1:$A$60,N(M23),1),0)</f>
        <v>0</v>
      </c>
      <c r="O23" s="106">
        <f t="shared" si="1"/>
        <v>0</v>
      </c>
      <c r="P23" s="85">
        <v>0</v>
      </c>
      <c r="Q23" s="86">
        <f>IF(P23&gt;0,INDEX('[1]pos-punti'!$A$1:$A$60,N(P23),1),0)</f>
        <v>0</v>
      </c>
      <c r="R23" s="85">
        <v>14</v>
      </c>
      <c r="S23" s="86">
        <f>IF(R23&gt;0,INDEX('[1]pos-punti'!$A$1:$A$60,N(R23),1),0)</f>
        <v>18</v>
      </c>
      <c r="T23" s="85">
        <v>16</v>
      </c>
      <c r="U23" s="86">
        <f>IF(T23&gt;0,INDEX('[1]pos-punti'!$A$1:$A$60,N(T23),1),0)</f>
        <v>15</v>
      </c>
      <c r="V23" s="85">
        <v>0</v>
      </c>
      <c r="W23" s="86">
        <f>IF(V23&gt;0,INDEX('[1]pos-punti'!$A$1:$A$60,N(V23),1),0)</f>
        <v>0</v>
      </c>
      <c r="X23" s="87">
        <f t="shared" si="2"/>
        <v>38.5</v>
      </c>
      <c r="Y23" s="88">
        <f>SUM(LARGE((J23,O23,Q23,S23,U23,W23),1),LARGE((J23,O23,Q23,S23,U23,W23),2),LARGE((J23,O23,Q23,S23,U23,W23),3))</f>
        <v>38.5</v>
      </c>
    </row>
    <row r="24" spans="1:25" s="83" customFormat="1" x14ac:dyDescent="0.3">
      <c r="A24" s="30"/>
      <c r="B24" s="30" t="s">
        <v>161</v>
      </c>
      <c r="C24" s="30" t="s">
        <v>162</v>
      </c>
      <c r="D24" s="31">
        <v>2013</v>
      </c>
      <c r="E24" s="120" t="s">
        <v>31</v>
      </c>
      <c r="F24" s="31">
        <v>20</v>
      </c>
      <c r="G24" s="31">
        <f>IF(F24&gt;0,INDEX('[1]pos-punti'!$A$1:$A$60,N(F24),1),0)</f>
        <v>11</v>
      </c>
      <c r="H24" s="85">
        <v>19</v>
      </c>
      <c r="I24" s="85">
        <f>IF(H24&gt;0,INDEX('[1]pos-punti'!$A$1:$A$60,N(H24),1),0)</f>
        <v>12</v>
      </c>
      <c r="J24" s="106">
        <f t="shared" si="0"/>
        <v>11.5</v>
      </c>
      <c r="K24" s="119">
        <v>0</v>
      </c>
      <c r="L24" s="119">
        <f>IF(K24&gt;0,INDEX('[1]pos-punti'!$A$1:$A$60,N(K24),1),0)</f>
        <v>0</v>
      </c>
      <c r="M24" s="119">
        <v>0</v>
      </c>
      <c r="N24" s="85">
        <f>IF(M24&gt;0,INDEX('[1]pos-punti'!$A$1:$A$60,N(M24),1),0)</f>
        <v>0</v>
      </c>
      <c r="O24" s="106">
        <f t="shared" si="1"/>
        <v>0</v>
      </c>
      <c r="P24" s="85">
        <v>20</v>
      </c>
      <c r="Q24" s="86">
        <f>IF(P24&gt;0,INDEX('[1]pos-punti'!$A$1:$A$60,N(P24),1),0)</f>
        <v>11</v>
      </c>
      <c r="R24" s="85">
        <v>0</v>
      </c>
      <c r="S24" s="86">
        <f>IF(R24&gt;0,INDEX('[1]pos-punti'!$A$1:$A$60,N(R24),1),0)</f>
        <v>0</v>
      </c>
      <c r="T24" s="85">
        <v>20</v>
      </c>
      <c r="U24" s="86">
        <f>IF(T24&gt;0,INDEX('[1]pos-punti'!$A$1:$A$60,N(T24),1),0)</f>
        <v>11</v>
      </c>
      <c r="V24" s="85">
        <v>0</v>
      </c>
      <c r="W24" s="86">
        <f>IF(V24&gt;0,INDEX('[1]pos-punti'!$A$1:$A$60,N(V24),1),0)</f>
        <v>0</v>
      </c>
      <c r="X24" s="87">
        <f t="shared" si="2"/>
        <v>33.5</v>
      </c>
      <c r="Y24" s="88">
        <f>SUM(LARGE((J24,O24,Q24,S24,U24,W24),1),LARGE((J24,O24,Q24,S24,U24,W24),2),LARGE((J24,O24,Q24,S24,U24,W24),3))</f>
        <v>33.5</v>
      </c>
    </row>
    <row r="25" spans="1:25" s="83" customFormat="1" x14ac:dyDescent="0.3">
      <c r="A25" s="30"/>
      <c r="B25" s="30" t="s">
        <v>163</v>
      </c>
      <c r="C25" s="30" t="s">
        <v>53</v>
      </c>
      <c r="D25" s="31">
        <v>2012</v>
      </c>
      <c r="E25" s="120" t="s">
        <v>69</v>
      </c>
      <c r="F25" s="31">
        <v>0</v>
      </c>
      <c r="G25" s="31">
        <f>IF(F25&gt;0,INDEX('[1]pos-punti'!$A$1:$A$60,N(F25),1),0)</f>
        <v>0</v>
      </c>
      <c r="H25" s="85">
        <v>18</v>
      </c>
      <c r="I25" s="85">
        <f>IF(H25&gt;0,INDEX('[1]pos-punti'!$A$1:$A$60,N(H25),1),0)</f>
        <v>13</v>
      </c>
      <c r="J25" s="106">
        <f t="shared" si="0"/>
        <v>6.5</v>
      </c>
      <c r="K25" s="119">
        <v>0</v>
      </c>
      <c r="L25" s="119">
        <f>IF(K25&gt;0,INDEX('[1]pos-punti'!$A$1:$A$60,N(K25),1),0)</f>
        <v>0</v>
      </c>
      <c r="M25" s="119">
        <v>0</v>
      </c>
      <c r="N25" s="85">
        <f>IF(M25&gt;0,INDEX('[1]pos-punti'!$A$1:$A$60,N(M25),1),0)</f>
        <v>0</v>
      </c>
      <c r="O25" s="106">
        <f t="shared" si="1"/>
        <v>0</v>
      </c>
      <c r="P25" s="85">
        <v>18</v>
      </c>
      <c r="Q25" s="86">
        <f>IF(P25&gt;0,INDEX('[1]pos-punti'!$A$1:$A$60,N(P25),1),0)</f>
        <v>13</v>
      </c>
      <c r="R25" s="85">
        <v>0</v>
      </c>
      <c r="S25" s="86">
        <f>IF(R25&gt;0,INDEX('[1]pos-punti'!$A$1:$A$60,N(R25),1),0)</f>
        <v>0</v>
      </c>
      <c r="T25" s="85">
        <v>19</v>
      </c>
      <c r="U25" s="86">
        <f>IF(T25&gt;0,INDEX('[1]pos-punti'!$A$1:$A$60,N(T25),1),0)</f>
        <v>12</v>
      </c>
      <c r="V25" s="85">
        <v>0</v>
      </c>
      <c r="W25" s="86">
        <f>IF(V25&gt;0,INDEX('[1]pos-punti'!$A$1:$A$60,N(V25),1),0)</f>
        <v>0</v>
      </c>
      <c r="X25" s="87">
        <f t="shared" si="2"/>
        <v>31.5</v>
      </c>
      <c r="Y25" s="88">
        <f>SUM(LARGE((J25,O25,Q25,S25,U25,W25),1),LARGE((J25,O25,Q25,S25,U25,W25),2),LARGE((J25,O25,Q25,S25,U25,W25),3))</f>
        <v>31.5</v>
      </c>
    </row>
    <row r="26" spans="1:25" s="83" customFormat="1" x14ac:dyDescent="0.3">
      <c r="A26" s="30"/>
      <c r="B26" s="30" t="s">
        <v>164</v>
      </c>
      <c r="C26" s="30" t="s">
        <v>165</v>
      </c>
      <c r="D26" s="31">
        <v>2013</v>
      </c>
      <c r="E26" s="120" t="s">
        <v>69</v>
      </c>
      <c r="F26" s="31">
        <v>14</v>
      </c>
      <c r="G26" s="31">
        <f>IF(F26&gt;0,INDEX('[1]pos-punti'!$A$1:$A$60,N(F26),1),0)</f>
        <v>18</v>
      </c>
      <c r="H26" s="85">
        <v>0</v>
      </c>
      <c r="I26" s="85">
        <f>IF(H26&gt;0,INDEX('[1]pos-punti'!$A$1:$A$60,N(H26),1),0)</f>
        <v>0</v>
      </c>
      <c r="J26" s="106">
        <f t="shared" si="0"/>
        <v>9</v>
      </c>
      <c r="K26" s="119">
        <v>0</v>
      </c>
      <c r="L26" s="119">
        <f>IF(K26&gt;0,INDEX('[1]pos-punti'!$A$1:$A$60,N(K26),1),0)</f>
        <v>0</v>
      </c>
      <c r="M26" s="119">
        <v>0</v>
      </c>
      <c r="N26" s="85">
        <f>IF(M26&gt;0,INDEX('[1]pos-punti'!$A$1:$A$60,N(M26),1),0)</f>
        <v>0</v>
      </c>
      <c r="O26" s="106">
        <f t="shared" si="1"/>
        <v>0</v>
      </c>
      <c r="P26" s="85">
        <v>0</v>
      </c>
      <c r="Q26" s="86">
        <f>IF(P26&gt;0,INDEX('[1]pos-punti'!$A$1:$A$60,N(P26),1),0)</f>
        <v>0</v>
      </c>
      <c r="R26" s="85">
        <v>18</v>
      </c>
      <c r="S26" s="86">
        <f>IF(R26&gt;0,INDEX('[1]pos-punti'!$A$1:$A$60,N(R26),1),0)</f>
        <v>13</v>
      </c>
      <c r="T26" s="85">
        <v>0</v>
      </c>
      <c r="U26" s="86">
        <f>IF(T26&gt;0,INDEX('[1]pos-punti'!$A$1:$A$60,N(T26),1),0)</f>
        <v>0</v>
      </c>
      <c r="V26" s="85">
        <v>0</v>
      </c>
      <c r="W26" s="86">
        <f>IF(V26&gt;0,INDEX('[1]pos-punti'!$A$1:$A$60,N(V26),1),0)</f>
        <v>0</v>
      </c>
      <c r="X26" s="87">
        <f t="shared" si="2"/>
        <v>22</v>
      </c>
      <c r="Y26" s="88">
        <f>SUM(LARGE((J26,O26,Q26,S26,U26,W26),1),LARGE((J26,O26,Q26,S26,U26,W26),2),LARGE((J26,O26,Q26,S26,U26,W26),3))</f>
        <v>22</v>
      </c>
    </row>
    <row r="27" spans="1:25" s="83" customFormat="1" x14ac:dyDescent="0.3">
      <c r="A27" s="30"/>
      <c r="B27" s="30" t="s">
        <v>385</v>
      </c>
      <c r="C27" s="30" t="s">
        <v>59</v>
      </c>
      <c r="D27" s="31">
        <v>2013</v>
      </c>
      <c r="E27" s="120" t="s">
        <v>367</v>
      </c>
      <c r="F27" s="31">
        <v>0</v>
      </c>
      <c r="G27" s="31">
        <f>IF(F27&gt;0,INDEX('[1]pos-punti'!$A$1:$A$60,N(F27),1),0)</f>
        <v>0</v>
      </c>
      <c r="H27" s="85">
        <v>0</v>
      </c>
      <c r="I27" s="85">
        <f>IF(H27&gt;0,INDEX('[1]pos-punti'!$A$1:$A$60,N(H27),1),0)</f>
        <v>0</v>
      </c>
      <c r="J27" s="106">
        <f t="shared" si="0"/>
        <v>0</v>
      </c>
      <c r="K27" s="119">
        <v>0</v>
      </c>
      <c r="L27" s="119">
        <f>IF(K27&gt;0,INDEX('[1]pos-punti'!$A$1:$A$60,N(K27),1),0)</f>
        <v>0</v>
      </c>
      <c r="M27" s="119">
        <v>0</v>
      </c>
      <c r="N27" s="85">
        <f>IF(M27&gt;0,INDEX('[1]pos-punti'!$A$1:$A$60,N(M27),1),0)</f>
        <v>0</v>
      </c>
      <c r="O27" s="106">
        <f t="shared" si="1"/>
        <v>0</v>
      </c>
      <c r="P27" s="85">
        <v>0</v>
      </c>
      <c r="Q27" s="86">
        <f>IF(P27&gt;0,INDEX('[1]pos-punti'!$A$1:$A$60,N(P27),1),0)</f>
        <v>0</v>
      </c>
      <c r="R27" s="85">
        <v>17</v>
      </c>
      <c r="S27" s="86">
        <f>IF(R27&gt;0,INDEX('[1]pos-punti'!$A$1:$A$60,N(R27),1),0)</f>
        <v>14</v>
      </c>
      <c r="T27" s="85">
        <v>0</v>
      </c>
      <c r="U27" s="86">
        <f>IF(T27&gt;0,INDEX('[1]pos-punti'!$A$1:$A$60,N(T27),1),0)</f>
        <v>0</v>
      </c>
      <c r="V27" s="85">
        <v>0</v>
      </c>
      <c r="W27" s="86">
        <f>IF(V27&gt;0,INDEX('[1]pos-punti'!$A$1:$A$60,N(V27),1),0)</f>
        <v>0</v>
      </c>
      <c r="X27" s="87">
        <f t="shared" si="2"/>
        <v>14</v>
      </c>
      <c r="Y27" s="88">
        <f>SUM(LARGE((J27,O27,Q27,S27,U27,W27),1),LARGE((J27,O27,Q27,S27,U27,W27),2),LARGE((J27,O27,Q27,S27,U27,W27),3))</f>
        <v>14</v>
      </c>
    </row>
    <row r="28" spans="1:25" s="83" customFormat="1" x14ac:dyDescent="0.3">
      <c r="A28" s="30"/>
      <c r="B28" s="30" t="s">
        <v>382</v>
      </c>
      <c r="C28" s="30" t="s">
        <v>242</v>
      </c>
      <c r="D28" s="31">
        <v>2012</v>
      </c>
      <c r="E28" s="120" t="s">
        <v>367</v>
      </c>
      <c r="F28" s="31">
        <v>0</v>
      </c>
      <c r="G28" s="31">
        <f>IF(F28&gt;0,INDEX('[1]pos-punti'!$A$1:$A$60,N(F28),1),0)</f>
        <v>0</v>
      </c>
      <c r="H28" s="85">
        <v>0</v>
      </c>
      <c r="I28" s="85">
        <f>IF(H28&gt;0,INDEX('[1]pos-punti'!$A$1:$A$60,N(H28),1),0)</f>
        <v>0</v>
      </c>
      <c r="J28" s="106">
        <f t="shared" si="0"/>
        <v>0</v>
      </c>
      <c r="K28" s="119">
        <v>0</v>
      </c>
      <c r="L28" s="119">
        <f>IF(K28&gt;0,INDEX('[1]pos-punti'!$A$1:$A$60,N(K28),1),0)</f>
        <v>0</v>
      </c>
      <c r="M28" s="119">
        <v>0</v>
      </c>
      <c r="N28" s="85">
        <f>IF(M28&gt;0,INDEX('[1]pos-punti'!$A$1:$A$60,N(M28),1),0)</f>
        <v>0</v>
      </c>
      <c r="O28" s="106">
        <f t="shared" si="1"/>
        <v>0</v>
      </c>
      <c r="P28" s="85">
        <v>0</v>
      </c>
      <c r="Q28" s="86">
        <f>IF(P28&gt;0,INDEX('[1]pos-punti'!$A$1:$A$60,N(P28),1),0)</f>
        <v>0</v>
      </c>
      <c r="R28" s="85">
        <v>20</v>
      </c>
      <c r="S28" s="86">
        <f>IF(R28&gt;0,INDEX('[1]pos-punti'!$A$1:$A$60,N(R28),1),0)</f>
        <v>11</v>
      </c>
      <c r="T28" s="85">
        <v>0</v>
      </c>
      <c r="U28" s="86">
        <f>IF(T28&gt;0,INDEX('[1]pos-punti'!$A$1:$A$60,N(T28),1),0)</f>
        <v>0</v>
      </c>
      <c r="V28" s="85">
        <v>0</v>
      </c>
      <c r="W28" s="86">
        <f>IF(V28&gt;0,INDEX('[1]pos-punti'!$A$1:$A$60,N(V28),1),0)</f>
        <v>0</v>
      </c>
      <c r="X28" s="87">
        <f t="shared" si="2"/>
        <v>11</v>
      </c>
      <c r="Y28" s="88">
        <f>SUM(LARGE((J28,O28,Q28,S28,U28,W28),1),LARGE((J28,O28,Q28,S28,U28,W28),2),LARGE((J28,O28,Q28,S28,U28,W28),3))</f>
        <v>11</v>
      </c>
    </row>
    <row r="29" spans="1:25" s="83" customFormat="1" x14ac:dyDescent="0.3">
      <c r="A29" s="30"/>
      <c r="B29" s="30" t="s">
        <v>386</v>
      </c>
      <c r="C29" s="30" t="s">
        <v>387</v>
      </c>
      <c r="D29" s="31">
        <v>2012</v>
      </c>
      <c r="E29" s="120" t="s">
        <v>367</v>
      </c>
      <c r="F29" s="31">
        <v>0</v>
      </c>
      <c r="G29" s="31">
        <f>IF(F29&gt;0,INDEX('[1]pos-punti'!$A$1:$A$60,N(F29),1),0)</f>
        <v>0</v>
      </c>
      <c r="H29" s="85">
        <v>0</v>
      </c>
      <c r="I29" s="85">
        <f>IF(H29&gt;0,INDEX('[1]pos-punti'!$A$1:$A$60,N(H29),1),0)</f>
        <v>0</v>
      </c>
      <c r="J29" s="106">
        <f t="shared" si="0"/>
        <v>0</v>
      </c>
      <c r="K29" s="119">
        <v>0</v>
      </c>
      <c r="L29" s="119">
        <f>IF(K29&gt;0,INDEX('[1]pos-punti'!$A$1:$A$60,N(K29),1),0)</f>
        <v>0</v>
      </c>
      <c r="M29" s="119">
        <v>0</v>
      </c>
      <c r="N29" s="85">
        <f>IF(M29&gt;0,INDEX('[1]pos-punti'!$A$1:$A$60,N(M29),1),0)</f>
        <v>0</v>
      </c>
      <c r="O29" s="106">
        <f t="shared" si="1"/>
        <v>0</v>
      </c>
      <c r="P29" s="85">
        <v>0</v>
      </c>
      <c r="Q29" s="86">
        <f>IF(P29&gt;0,INDEX('[1]pos-punti'!$A$1:$A$60,N(P29),1),0)</f>
        <v>0</v>
      </c>
      <c r="R29" s="85">
        <v>21</v>
      </c>
      <c r="S29" s="86">
        <f>IF(R29&gt;0,INDEX('[1]pos-punti'!$A$1:$A$60,N(R29),1),0)</f>
        <v>10</v>
      </c>
      <c r="T29" s="85">
        <v>0</v>
      </c>
      <c r="U29" s="86">
        <f>IF(T29&gt;0,INDEX('[1]pos-punti'!$A$1:$A$60,N(T29),1),0)</f>
        <v>0</v>
      </c>
      <c r="V29" s="85">
        <v>0</v>
      </c>
      <c r="W29" s="86">
        <f>IF(V29&gt;0,INDEX('[1]pos-punti'!$A$1:$A$60,N(V29),1),0)</f>
        <v>0</v>
      </c>
      <c r="X29" s="87">
        <f t="shared" si="2"/>
        <v>10</v>
      </c>
      <c r="Y29" s="88">
        <f>SUM(LARGE((J29,O29,Q29,S29,U29,W29),1),LARGE((J29,O29,Q29,S29,U29,W29),2),LARGE((J29,O29,Q29,S29,U29,W29),3))</f>
        <v>10</v>
      </c>
    </row>
    <row r="30" spans="1:25" s="83" customFormat="1" x14ac:dyDescent="0.3">
      <c r="A30" s="30"/>
      <c r="B30" s="30" t="s">
        <v>388</v>
      </c>
      <c r="C30" s="30" t="s">
        <v>14</v>
      </c>
      <c r="D30" s="31">
        <v>2012</v>
      </c>
      <c r="E30" s="120" t="s">
        <v>367</v>
      </c>
      <c r="F30" s="31">
        <v>0</v>
      </c>
      <c r="G30" s="31">
        <f>IF(F30&gt;0,INDEX('[1]pos-punti'!$A$1:$A$60,N(F30),1),0)</f>
        <v>0</v>
      </c>
      <c r="H30" s="85">
        <v>0</v>
      </c>
      <c r="I30" s="85">
        <f>IF(H30&gt;0,INDEX('[1]pos-punti'!$A$1:$A$60,N(H30),1),0)</f>
        <v>0</v>
      </c>
      <c r="J30" s="106">
        <f t="shared" si="0"/>
        <v>0</v>
      </c>
      <c r="K30" s="119">
        <v>0</v>
      </c>
      <c r="L30" s="119">
        <f>IF(K30&gt;0,INDEX('[1]pos-punti'!$A$1:$A$60,N(K30),1),0)</f>
        <v>0</v>
      </c>
      <c r="M30" s="119">
        <v>0</v>
      </c>
      <c r="N30" s="85">
        <f>IF(M30&gt;0,INDEX('[1]pos-punti'!$A$1:$A$60,N(M30),1),0)</f>
        <v>0</v>
      </c>
      <c r="O30" s="106">
        <f t="shared" si="1"/>
        <v>0</v>
      </c>
      <c r="P30" s="85">
        <v>0</v>
      </c>
      <c r="Q30" s="86">
        <f>IF(P30&gt;0,INDEX('[1]pos-punti'!$A$1:$A$60,N(P30),1),0)</f>
        <v>0</v>
      </c>
      <c r="R30" s="85">
        <v>22</v>
      </c>
      <c r="S30" s="86">
        <f>IF(R30&gt;0,INDEX('[1]pos-punti'!$A$1:$A$60,N(R30),1),0)</f>
        <v>9</v>
      </c>
      <c r="T30" s="85">
        <v>0</v>
      </c>
      <c r="U30" s="86">
        <f>IF(T30&gt;0,INDEX('[1]pos-punti'!$A$1:$A$60,N(T30),1),0)</f>
        <v>0</v>
      </c>
      <c r="V30" s="85">
        <v>0</v>
      </c>
      <c r="W30" s="86">
        <f>IF(V30&gt;0,INDEX('[1]pos-punti'!$A$1:$A$60,N(V30),1),0)</f>
        <v>0</v>
      </c>
      <c r="X30" s="87">
        <f t="shared" si="2"/>
        <v>9</v>
      </c>
      <c r="Y30" s="88">
        <f>SUM(LARGE((J30,O30,Q30,S30,U30,W30),1),LARGE((J30,O30,Q30,S30,U30,W30),2),LARGE((J30,O30,Q30,S30,U30,W30),3))</f>
        <v>9</v>
      </c>
    </row>
  </sheetData>
  <autoFilter ref="D1:D26" xr:uid="{00000000-0009-0000-0000-000002000000}"/>
  <sortState xmlns:xlrd2="http://schemas.microsoft.com/office/spreadsheetml/2017/richdata2" ref="B3:Y34">
    <sortCondition descending="1" ref="Y3:Y34"/>
  </sortState>
  <mergeCells count="6">
    <mergeCell ref="F1:J1"/>
    <mergeCell ref="V1:W1"/>
    <mergeCell ref="P1:Q1"/>
    <mergeCell ref="R1:S1"/>
    <mergeCell ref="T1:U1"/>
    <mergeCell ref="K1:O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40"/>
  <sheetViews>
    <sheetView topLeftCell="E1" workbookViewId="0">
      <selection activeCell="V2" sqref="V2"/>
    </sheetView>
  </sheetViews>
  <sheetFormatPr defaultRowHeight="14.4" x14ac:dyDescent="0.3"/>
  <cols>
    <col min="2" max="2" width="15.6640625" customWidth="1"/>
    <col min="3" max="3" width="10.6640625" customWidth="1"/>
    <col min="4" max="4" width="9.33203125" style="17"/>
    <col min="5" max="5" width="13.6640625" style="19" customWidth="1"/>
    <col min="6" max="6" width="9" style="19" customWidth="1"/>
    <col min="7" max="7" width="9.5546875" style="19" customWidth="1"/>
    <col min="8" max="8" width="7.88671875" style="19" customWidth="1"/>
    <col min="9" max="15" width="8.88671875" style="17" customWidth="1"/>
    <col min="16" max="23" width="9.33203125" style="17"/>
    <col min="24" max="25" width="11.109375" style="17" customWidth="1"/>
  </cols>
  <sheetData>
    <row r="1" spans="1:25" ht="15" customHeight="1" x14ac:dyDescent="0.3">
      <c r="F1" s="161" t="s">
        <v>0</v>
      </c>
      <c r="G1" s="161"/>
      <c r="H1" s="161"/>
      <c r="I1" s="161"/>
      <c r="J1" s="161"/>
      <c r="K1" s="159" t="s">
        <v>1</v>
      </c>
      <c r="L1" s="162"/>
      <c r="M1" s="162"/>
      <c r="N1" s="162"/>
      <c r="O1" s="160"/>
      <c r="P1" s="161" t="s">
        <v>2</v>
      </c>
      <c r="Q1" s="161"/>
      <c r="R1" s="161" t="s">
        <v>264</v>
      </c>
      <c r="S1" s="161"/>
      <c r="T1" s="161" t="s">
        <v>3</v>
      </c>
      <c r="U1" s="161"/>
      <c r="V1" s="159" t="s">
        <v>264</v>
      </c>
      <c r="W1" s="160"/>
      <c r="X1" s="164" t="s">
        <v>11</v>
      </c>
      <c r="Y1" s="163" t="s">
        <v>12</v>
      </c>
    </row>
    <row r="2" spans="1:25" s="42" customFormat="1" ht="46.5" customHeight="1" x14ac:dyDescent="0.3">
      <c r="A2" s="58"/>
      <c r="B2" s="33" t="s">
        <v>5</v>
      </c>
      <c r="C2" s="34" t="s">
        <v>6</v>
      </c>
      <c r="D2" s="35" t="s">
        <v>7</v>
      </c>
      <c r="E2" s="59" t="s">
        <v>8</v>
      </c>
      <c r="F2" s="60" t="s">
        <v>9</v>
      </c>
      <c r="G2" s="61" t="s">
        <v>10</v>
      </c>
      <c r="H2" s="60" t="s">
        <v>9</v>
      </c>
      <c r="I2" s="61" t="s">
        <v>10</v>
      </c>
      <c r="J2" s="108" t="s">
        <v>10</v>
      </c>
      <c r="K2" s="60" t="s">
        <v>9</v>
      </c>
      <c r="L2" s="61" t="s">
        <v>10</v>
      </c>
      <c r="M2" s="60" t="s">
        <v>9</v>
      </c>
      <c r="N2" s="61" t="s">
        <v>10</v>
      </c>
      <c r="O2" s="108" t="s">
        <v>10</v>
      </c>
      <c r="P2" s="60" t="s">
        <v>9</v>
      </c>
      <c r="Q2" s="61" t="s">
        <v>10</v>
      </c>
      <c r="R2" s="60" t="s">
        <v>9</v>
      </c>
      <c r="S2" s="61" t="s">
        <v>10</v>
      </c>
      <c r="T2" s="60" t="s">
        <v>9</v>
      </c>
      <c r="U2" s="61" t="s">
        <v>10</v>
      </c>
      <c r="V2" s="60" t="s">
        <v>9</v>
      </c>
      <c r="W2" s="61" t="s">
        <v>10</v>
      </c>
      <c r="X2" s="164"/>
      <c r="Y2" s="163"/>
    </row>
    <row r="3" spans="1:25" s="83" customFormat="1" x14ac:dyDescent="0.3">
      <c r="A3" s="134"/>
      <c r="B3" s="80" t="s">
        <v>91</v>
      </c>
      <c r="C3" s="81" t="s">
        <v>169</v>
      </c>
      <c r="D3" s="72">
        <v>2012</v>
      </c>
      <c r="E3" s="120" t="s">
        <v>20</v>
      </c>
      <c r="F3" s="31">
        <v>1</v>
      </c>
      <c r="G3" s="107">
        <f>IF(F3&gt;0,INDEX('[1]pos-punti'!$A$1:$A$60,N(F3),1),0)</f>
        <v>100</v>
      </c>
      <c r="H3" s="31">
        <v>1</v>
      </c>
      <c r="I3" s="89">
        <f>IF(H3&gt;0,INDEX('[1]pos-punti'!$A$1:$A$60,N(H3),1),0)</f>
        <v>100</v>
      </c>
      <c r="J3" s="109">
        <f t="shared" ref="J3:J40" si="0">(G3+I3)/2</f>
        <v>100</v>
      </c>
      <c r="K3" s="31">
        <v>1</v>
      </c>
      <c r="L3" s="31">
        <f>IF(K3&gt;0,INDEX('[1]pos-punti'!$A$1:$A$60,N(K3),1),0)</f>
        <v>100</v>
      </c>
      <c r="M3" s="31">
        <v>1</v>
      </c>
      <c r="N3" s="31">
        <f>IF(M3&gt;0,INDEX('[1]pos-punti'!$A$1:$A$60,N(M3),1),0)</f>
        <v>100</v>
      </c>
      <c r="O3" s="109">
        <f t="shared" ref="O3:O40" si="1">(L3+N3)/2</f>
        <v>100</v>
      </c>
      <c r="P3" s="31">
        <v>2</v>
      </c>
      <c r="Q3" s="31">
        <f>IF(P3&gt;0,INDEX('[1]pos-punti'!$A$1:$A$60,N(P3),1),0)</f>
        <v>80</v>
      </c>
      <c r="R3" s="31">
        <v>1</v>
      </c>
      <c r="S3" s="31">
        <f>IF(R3&gt;0,INDEX('[1]pos-punti'!$A$1:$A$60,N(R3),1),0)</f>
        <v>100</v>
      </c>
      <c r="T3" s="31">
        <v>1</v>
      </c>
      <c r="U3" s="31">
        <f>IF(T3&gt;0,INDEX('[1]pos-punti'!$A$1:$A$60,N(T3),1),0)</f>
        <v>100</v>
      </c>
      <c r="V3" s="31">
        <v>0</v>
      </c>
      <c r="W3" s="31">
        <f>IF(V3&gt;0,INDEX('[1]pos-punti'!$A$1:$A$60,N(V3),1),0)</f>
        <v>0</v>
      </c>
      <c r="X3" s="109">
        <f t="shared" ref="X3:X40" si="2">SUM(J3,O3,Q3,S3,U3,W3)</f>
        <v>480</v>
      </c>
      <c r="Y3" s="31">
        <f>SUM(LARGE((J3,O3,Q3,S3,U3,W3),1),LARGE((J3,O3,Q3,S3,U3,W3),2),LARGE((J3,O3,Q3,S3,U3,W3),3))</f>
        <v>300</v>
      </c>
    </row>
    <row r="4" spans="1:25" s="83" customFormat="1" x14ac:dyDescent="0.3">
      <c r="A4" s="134"/>
      <c r="B4" s="30" t="s">
        <v>171</v>
      </c>
      <c r="C4" s="30" t="s">
        <v>172</v>
      </c>
      <c r="D4" s="31">
        <v>2013</v>
      </c>
      <c r="E4" s="120" t="s">
        <v>15</v>
      </c>
      <c r="F4" s="85">
        <v>3</v>
      </c>
      <c r="G4" s="89">
        <f>IF(F4&gt;0,INDEX('[1]pos-punti'!$A$1:$A$60,N(F4),1),0)</f>
        <v>60</v>
      </c>
      <c r="H4" s="85">
        <v>7</v>
      </c>
      <c r="I4" s="111">
        <f>IF(H4&gt;0,INDEX('[1]pos-punti'!$A$1:$A$60,N(H4),1),0)</f>
        <v>36</v>
      </c>
      <c r="J4" s="106">
        <f t="shared" si="0"/>
        <v>48</v>
      </c>
      <c r="K4" s="118">
        <v>13</v>
      </c>
      <c r="L4" s="118">
        <f>IF(K4&gt;0,INDEX('[1]pos-punti'!$A$1:$A$60,N(K4),1),0)</f>
        <v>20</v>
      </c>
      <c r="M4" s="118">
        <v>12</v>
      </c>
      <c r="N4" s="85">
        <f>IF(M4&gt;0,INDEX('[1]pos-punti'!$A$1:$A$60,N(M4),1),0)</f>
        <v>22</v>
      </c>
      <c r="O4" s="106">
        <f t="shared" si="1"/>
        <v>21</v>
      </c>
      <c r="P4" s="85">
        <v>1</v>
      </c>
      <c r="Q4" s="86">
        <f>IF(P4&gt;0,INDEX('[1]pos-punti'!$A$1:$A$60,N(P4),1),0)</f>
        <v>100</v>
      </c>
      <c r="R4" s="85">
        <v>2</v>
      </c>
      <c r="S4" s="31">
        <f>IF(R4&gt;0,INDEX('[1]pos-punti'!$A$1:$A$60,N(R4),1),0)</f>
        <v>80</v>
      </c>
      <c r="T4" s="85">
        <v>2</v>
      </c>
      <c r="U4" s="86">
        <f>IF(T4&gt;0,INDEX('[1]pos-punti'!$A$1:$A$60,N(T4),1),0)</f>
        <v>80</v>
      </c>
      <c r="V4" s="85">
        <v>0</v>
      </c>
      <c r="W4" s="86">
        <f>IF(V4&gt;0,INDEX('[1]pos-punti'!$A$1:$A$60,N(V4),1),0)</f>
        <v>0</v>
      </c>
      <c r="X4" s="87">
        <f t="shared" si="2"/>
        <v>329</v>
      </c>
      <c r="Y4" s="31">
        <f>SUM(LARGE((J4,O4,Q4,S4,U4,W4),1),LARGE((J4,O4,Q4,S4,U4,W4),2),LARGE((J4,O4,Q4,S4,U4,W4),3))</f>
        <v>260</v>
      </c>
    </row>
    <row r="5" spans="1:25" s="83" customFormat="1" x14ac:dyDescent="0.3">
      <c r="A5" s="134"/>
      <c r="B5" s="80" t="s">
        <v>170</v>
      </c>
      <c r="C5" s="81" t="s">
        <v>107</v>
      </c>
      <c r="D5" s="72">
        <v>2012</v>
      </c>
      <c r="E5" s="120" t="s">
        <v>15</v>
      </c>
      <c r="F5" s="31">
        <v>0</v>
      </c>
      <c r="G5" s="107">
        <f>IF(F5&gt;0,INDEX('[1]pos-punti'!$A$1:$A$60,N(F5),1),0)</f>
        <v>0</v>
      </c>
      <c r="H5" s="31">
        <v>2</v>
      </c>
      <c r="I5" s="89">
        <f>IF(H5&gt;0,INDEX('[1]pos-punti'!$A$1:$A$60,N(H5),1),0)</f>
        <v>80</v>
      </c>
      <c r="J5" s="109">
        <f t="shared" si="0"/>
        <v>40</v>
      </c>
      <c r="K5" s="31">
        <v>2</v>
      </c>
      <c r="L5" s="31">
        <f>IF(K5&gt;0,INDEX('[1]pos-punti'!$A$1:$A$60,N(K5),1),0)</f>
        <v>80</v>
      </c>
      <c r="M5" s="31">
        <v>2</v>
      </c>
      <c r="N5" s="31">
        <f>IF(M5&gt;0,INDEX('[1]pos-punti'!$A$1:$A$60,N(M5),1),0)</f>
        <v>80</v>
      </c>
      <c r="O5" s="109">
        <f t="shared" si="1"/>
        <v>80</v>
      </c>
      <c r="P5" s="31">
        <v>4</v>
      </c>
      <c r="Q5" s="31">
        <f>IF(P5&gt;0,INDEX('[1]pos-punti'!$A$1:$A$60,N(P5),1),0)</f>
        <v>50</v>
      </c>
      <c r="R5" s="31">
        <v>6</v>
      </c>
      <c r="S5" s="31">
        <f>IF(R5&gt;0,INDEX('[1]pos-punti'!$A$1:$A$60,N(R5),1),0)</f>
        <v>40</v>
      </c>
      <c r="T5" s="31">
        <v>9</v>
      </c>
      <c r="U5" s="31">
        <f>IF(T5&gt;0,INDEX('[1]pos-punti'!$A$1:$A$60,N(T5),1),0)</f>
        <v>29</v>
      </c>
      <c r="V5" s="31">
        <v>0</v>
      </c>
      <c r="W5" s="31">
        <f>IF(V5&gt;0,INDEX('[1]pos-punti'!$A$1:$A$60,N(V5),1),0)</f>
        <v>0</v>
      </c>
      <c r="X5" s="109">
        <f t="shared" si="2"/>
        <v>239</v>
      </c>
      <c r="Y5" s="31">
        <f>SUM(LARGE((J5,O5,Q5,S5,U5,W5),1),LARGE((J5,O5,Q5,S5,U5,W5),2),LARGE((J5,O5,Q5,S5,U5,W5),3))</f>
        <v>170</v>
      </c>
    </row>
    <row r="6" spans="1:25" s="83" customFormat="1" x14ac:dyDescent="0.3">
      <c r="A6" s="136"/>
      <c r="B6" s="80" t="s">
        <v>173</v>
      </c>
      <c r="C6" s="81" t="s">
        <v>174</v>
      </c>
      <c r="D6" s="31">
        <v>2012</v>
      </c>
      <c r="E6" s="120" t="s">
        <v>20</v>
      </c>
      <c r="F6" s="31">
        <v>2</v>
      </c>
      <c r="G6" s="107">
        <f>IF(F6&gt;0,INDEX('[1]pos-punti'!$A$1:$A$60,N(F6),1),0)</f>
        <v>80</v>
      </c>
      <c r="H6" s="31">
        <v>11</v>
      </c>
      <c r="I6" s="89">
        <f>IF(H6&gt;0,INDEX('[1]pos-punti'!$A$1:$A$60,N(H6),1),0)</f>
        <v>24</v>
      </c>
      <c r="J6" s="109">
        <f t="shared" si="0"/>
        <v>52</v>
      </c>
      <c r="K6" s="31">
        <v>3</v>
      </c>
      <c r="L6" s="31">
        <f>IF(K6&gt;0,INDEX('[1]pos-punti'!$A$1:$A$60,N(K6),1),0)</f>
        <v>60</v>
      </c>
      <c r="M6" s="31">
        <v>4</v>
      </c>
      <c r="N6" s="31">
        <f>IF(M6&gt;0,INDEX('[1]pos-punti'!$A$1:$A$60,N(M6),1),0)</f>
        <v>50</v>
      </c>
      <c r="O6" s="109">
        <f t="shared" si="1"/>
        <v>55</v>
      </c>
      <c r="P6" s="31">
        <v>7</v>
      </c>
      <c r="Q6" s="31">
        <f>IF(P6&gt;0,INDEX('[1]pos-punti'!$A$1:$A$60,N(P6),1),0)</f>
        <v>36</v>
      </c>
      <c r="R6" s="31">
        <v>12</v>
      </c>
      <c r="S6" s="31">
        <f>IF(R6&gt;0,INDEX('[1]pos-punti'!$A$1:$A$60,N(R6),1),0)</f>
        <v>22</v>
      </c>
      <c r="T6" s="31">
        <v>3</v>
      </c>
      <c r="U6" s="31">
        <f>IF(T6&gt;0,INDEX('[1]pos-punti'!$A$1:$A$60,N(T6),1),0)</f>
        <v>60</v>
      </c>
      <c r="V6" s="31">
        <v>0</v>
      </c>
      <c r="W6" s="31">
        <f>IF(V6&gt;0,INDEX('[1]pos-punti'!$A$1:$A$60,N(V6),1),0)</f>
        <v>0</v>
      </c>
      <c r="X6" s="109">
        <f t="shared" si="2"/>
        <v>225</v>
      </c>
      <c r="Y6" s="31">
        <f>SUM(LARGE((J6,O6,Q6,S6,U6,W6),1),LARGE((J6,O6,Q6,S6,U6,W6),2),LARGE((J6,O6,Q6,S6,U6,W6),3))</f>
        <v>167</v>
      </c>
    </row>
    <row r="7" spans="1:25" s="83" customFormat="1" x14ac:dyDescent="0.3">
      <c r="A7" s="136"/>
      <c r="B7" s="30" t="s">
        <v>98</v>
      </c>
      <c r="C7" s="30" t="s">
        <v>183</v>
      </c>
      <c r="D7" s="31">
        <v>2013</v>
      </c>
      <c r="E7" s="120" t="s">
        <v>15</v>
      </c>
      <c r="F7" s="85">
        <v>11</v>
      </c>
      <c r="G7" s="89">
        <f>IF(F7&gt;0,INDEX('[1]pos-punti'!$A$1:$A$60,N(F7),1),0)</f>
        <v>24</v>
      </c>
      <c r="H7" s="85">
        <v>10</v>
      </c>
      <c r="I7" s="111">
        <f>IF(H7&gt;0,INDEX('[1]pos-punti'!$A$1:$A$60,N(H7),1),0)</f>
        <v>26</v>
      </c>
      <c r="J7" s="106">
        <f t="shared" si="0"/>
        <v>25</v>
      </c>
      <c r="K7" s="118">
        <v>14</v>
      </c>
      <c r="L7" s="118">
        <f>IF(K7&gt;0,INDEX('[1]pos-punti'!$A$1:$A$60,N(K7),1),0)</f>
        <v>18</v>
      </c>
      <c r="M7" s="118">
        <v>15</v>
      </c>
      <c r="N7" s="85">
        <f>IF(M7&gt;0,INDEX('[1]pos-punti'!$A$1:$A$60,N(M7),1),0)</f>
        <v>16</v>
      </c>
      <c r="O7" s="106">
        <f t="shared" si="1"/>
        <v>17</v>
      </c>
      <c r="P7" s="85">
        <v>9</v>
      </c>
      <c r="Q7" s="86">
        <f>IF(P7&gt;0,INDEX('[1]pos-punti'!$A$1:$A$60,N(P7),1),0)</f>
        <v>29</v>
      </c>
      <c r="R7" s="85">
        <v>3</v>
      </c>
      <c r="S7" s="31">
        <f>IF(R7&gt;0,INDEX('[1]pos-punti'!$A$1:$A$60,N(R7),1),0)</f>
        <v>60</v>
      </c>
      <c r="T7" s="85">
        <v>4</v>
      </c>
      <c r="U7" s="86">
        <f>IF(T7&gt;0,INDEX('[1]pos-punti'!$A$1:$A$60,N(T7),1),0)</f>
        <v>50</v>
      </c>
      <c r="V7" s="85">
        <v>0</v>
      </c>
      <c r="W7" s="86">
        <f>IF(V7&gt;0,INDEX('[1]pos-punti'!$A$1:$A$60,N(V7),1),0)</f>
        <v>0</v>
      </c>
      <c r="X7" s="87">
        <f t="shared" si="2"/>
        <v>181</v>
      </c>
      <c r="Y7" s="31">
        <f>SUM(LARGE((J7,O7,Q7,S7,U7,W7),1),LARGE((J7,O7,Q7,S7,U7,W7),2),LARGE((J7,O7,Q7,S7,U7,W7),3))</f>
        <v>139</v>
      </c>
    </row>
    <row r="8" spans="1:25" s="83" customFormat="1" x14ac:dyDescent="0.3">
      <c r="A8" s="136"/>
      <c r="B8" s="30" t="s">
        <v>157</v>
      </c>
      <c r="C8" s="30" t="s">
        <v>109</v>
      </c>
      <c r="D8" s="31">
        <v>2013</v>
      </c>
      <c r="E8" s="120" t="s">
        <v>4</v>
      </c>
      <c r="F8" s="85">
        <v>23</v>
      </c>
      <c r="G8" s="89">
        <f>IF(F8&gt;0,INDEX('[1]pos-punti'!$A$1:$A$60,N(F8),1),0)</f>
        <v>8</v>
      </c>
      <c r="H8" s="85">
        <v>3</v>
      </c>
      <c r="I8" s="111">
        <f>IF(H8&gt;0,INDEX('[1]pos-punti'!$A$1:$A$60,N(H8),1),0)</f>
        <v>60</v>
      </c>
      <c r="J8" s="106">
        <f t="shared" si="0"/>
        <v>34</v>
      </c>
      <c r="K8" s="118">
        <v>8</v>
      </c>
      <c r="L8" s="118">
        <f>IF(K8&gt;0,INDEX('[1]pos-punti'!$A$1:$A$60,N(K8),1),0)</f>
        <v>32</v>
      </c>
      <c r="M8" s="118">
        <v>5</v>
      </c>
      <c r="N8" s="85">
        <f>IF(M8&gt;0,INDEX('[1]pos-punti'!$A$1:$A$60,N(M8),1),0)</f>
        <v>45</v>
      </c>
      <c r="O8" s="106">
        <f t="shared" si="1"/>
        <v>38.5</v>
      </c>
      <c r="P8" s="85">
        <v>6</v>
      </c>
      <c r="Q8" s="86">
        <f>IF(P8&gt;0,INDEX('[1]pos-punti'!$A$1:$A$60,N(P8),1),0)</f>
        <v>40</v>
      </c>
      <c r="R8" s="85">
        <v>4</v>
      </c>
      <c r="S8" s="31">
        <f>IF(R8&gt;0,INDEX('[1]pos-punti'!$A$1:$A$60,N(R8),1),0)</f>
        <v>50</v>
      </c>
      <c r="T8" s="85">
        <v>13</v>
      </c>
      <c r="U8" s="86">
        <f>IF(T8&gt;0,INDEX('[1]pos-punti'!$A$1:$A$60,N(T8),1),0)</f>
        <v>20</v>
      </c>
      <c r="V8" s="85">
        <v>0</v>
      </c>
      <c r="W8" s="86">
        <f>IF(V8&gt;0,INDEX('[1]pos-punti'!$A$1:$A$60,N(V8),1),0)</f>
        <v>0</v>
      </c>
      <c r="X8" s="87">
        <f t="shared" si="2"/>
        <v>182.5</v>
      </c>
      <c r="Y8" s="31">
        <f>SUM(LARGE((J8,O8,Q8,S8,U8,W8),1),LARGE((J8,O8,Q8,S8,U8,W8),2),LARGE((J8,O8,Q8,S8,U8,W8),3))</f>
        <v>128.5</v>
      </c>
    </row>
    <row r="9" spans="1:25" s="83" customFormat="1" x14ac:dyDescent="0.3">
      <c r="A9" s="137"/>
      <c r="B9" s="80" t="s">
        <v>38</v>
      </c>
      <c r="C9" s="81" t="s">
        <v>175</v>
      </c>
      <c r="D9" s="72">
        <v>2012</v>
      </c>
      <c r="E9" s="120" t="s">
        <v>15</v>
      </c>
      <c r="F9" s="31">
        <v>7</v>
      </c>
      <c r="G9" s="107">
        <f>IF(F9&gt;0,INDEX('[1]pos-punti'!$A$1:$A$60,N(F9),1),0)</f>
        <v>36</v>
      </c>
      <c r="H9" s="31">
        <v>5</v>
      </c>
      <c r="I9" s="89">
        <f>IF(H9&gt;0,INDEX('[1]pos-punti'!$A$1:$A$60,N(H9),1),0)</f>
        <v>45</v>
      </c>
      <c r="J9" s="109">
        <f t="shared" si="0"/>
        <v>40.5</v>
      </c>
      <c r="K9" s="31">
        <v>4</v>
      </c>
      <c r="L9" s="31">
        <f>IF(K9&gt;0,INDEX('[1]pos-punti'!$A$1:$A$60,N(K9),1),0)</f>
        <v>50</v>
      </c>
      <c r="M9" s="31">
        <v>3</v>
      </c>
      <c r="N9" s="31">
        <f>IF(M9&gt;0,INDEX('[1]pos-punti'!$A$1:$A$60,N(M9),1),0)</f>
        <v>60</v>
      </c>
      <c r="O9" s="109">
        <f t="shared" si="1"/>
        <v>55</v>
      </c>
      <c r="P9" s="31">
        <v>10</v>
      </c>
      <c r="Q9" s="31">
        <f>IF(P9&gt;0,INDEX('[1]pos-punti'!$A$1:$A$60,N(P9),1),0)</f>
        <v>26</v>
      </c>
      <c r="R9" s="31">
        <v>0</v>
      </c>
      <c r="S9" s="31">
        <f>IF(R9&gt;0,INDEX('[1]pos-punti'!$A$1:$A$60,N(R9),1),0)</f>
        <v>0</v>
      </c>
      <c r="T9" s="31">
        <v>11</v>
      </c>
      <c r="U9" s="31">
        <f>IF(T9&gt;0,INDEX('[1]pos-punti'!$A$1:$A$60,N(T9),1),0)</f>
        <v>24</v>
      </c>
      <c r="V9" s="31">
        <v>0</v>
      </c>
      <c r="W9" s="31">
        <f>IF(V9&gt;0,INDEX('[1]pos-punti'!$A$1:$A$60,N(V9),1),0)</f>
        <v>0</v>
      </c>
      <c r="X9" s="109">
        <f t="shared" si="2"/>
        <v>145.5</v>
      </c>
      <c r="Y9" s="31">
        <f>SUM(LARGE((J9,O9,Q9,S9,U9,W9),1),LARGE((J9,O9,Q9,S9,U9,W9),2),LARGE((J9,O9,Q9,S9,U9,W9),3))</f>
        <v>121.5</v>
      </c>
    </row>
    <row r="10" spans="1:25" s="83" customFormat="1" x14ac:dyDescent="0.3">
      <c r="A10" s="137"/>
      <c r="B10" s="30" t="s">
        <v>178</v>
      </c>
      <c r="C10" s="30" t="s">
        <v>179</v>
      </c>
      <c r="D10" s="31">
        <v>2013</v>
      </c>
      <c r="E10" s="120" t="s">
        <v>15</v>
      </c>
      <c r="F10" s="85">
        <v>8</v>
      </c>
      <c r="G10" s="31">
        <f>IF(F10&gt;0,INDEX('[1]pos-punti'!$A$1:$A$60,N(F10),1),0)</f>
        <v>32</v>
      </c>
      <c r="H10" s="85">
        <v>6</v>
      </c>
      <c r="I10" s="85">
        <f>IF(H10&gt;0,INDEX('[1]pos-punti'!$A$1:$A$60,N(H10),1),0)</f>
        <v>40</v>
      </c>
      <c r="J10" s="106">
        <f t="shared" si="0"/>
        <v>36</v>
      </c>
      <c r="K10" s="118">
        <v>6</v>
      </c>
      <c r="L10" s="118">
        <f>IF(K10&gt;0,INDEX('[1]pos-punti'!$A$1:$A$60,N(K10),1),0)</f>
        <v>40</v>
      </c>
      <c r="M10" s="118">
        <v>6</v>
      </c>
      <c r="N10" s="85">
        <f>IF(M10&gt;0,INDEX('[1]pos-punti'!$A$1:$A$60,N(M10),1),0)</f>
        <v>40</v>
      </c>
      <c r="O10" s="106">
        <f t="shared" si="1"/>
        <v>40</v>
      </c>
      <c r="P10" s="85">
        <v>24</v>
      </c>
      <c r="Q10" s="86">
        <f>IF(P10&gt;0,INDEX('[1]pos-punti'!$A$1:$A$60,N(P10),1),0)</f>
        <v>7</v>
      </c>
      <c r="R10" s="85">
        <v>9</v>
      </c>
      <c r="S10" s="31">
        <f>IF(R10&gt;0,INDEX('[1]pos-punti'!$A$1:$A$60,N(R10),1),0)</f>
        <v>29</v>
      </c>
      <c r="T10" s="85">
        <v>7</v>
      </c>
      <c r="U10" s="86">
        <f>IF(T10&gt;0,INDEX('[1]pos-punti'!$A$1:$A$60,N(T10),1),0)</f>
        <v>36</v>
      </c>
      <c r="V10" s="85">
        <v>0</v>
      </c>
      <c r="W10" s="86">
        <f>IF(V10&gt;0,INDEX('[1]pos-punti'!$A$1:$A$60,N(V10),1),0)</f>
        <v>0</v>
      </c>
      <c r="X10" s="87">
        <f t="shared" si="2"/>
        <v>148</v>
      </c>
      <c r="Y10" s="31">
        <f>SUM(LARGE((J10,O10,Q10,S10,U10,W10),1),LARGE((J10,O10,Q10,S10,U10,W10),2),LARGE((J10,O10,Q10,S10,U10,W10),3))</f>
        <v>112</v>
      </c>
    </row>
    <row r="11" spans="1:25" s="83" customFormat="1" x14ac:dyDescent="0.3">
      <c r="A11" s="137"/>
      <c r="B11" s="80" t="s">
        <v>111</v>
      </c>
      <c r="C11" s="81" t="s">
        <v>180</v>
      </c>
      <c r="D11" s="72">
        <v>2012</v>
      </c>
      <c r="E11" s="120" t="s">
        <v>4</v>
      </c>
      <c r="F11" s="31">
        <v>5</v>
      </c>
      <c r="G11" s="73">
        <f>IF(F11&gt;0,INDEX('[1]pos-punti'!$A$1:$A$60,N(F11),1),0)</f>
        <v>45</v>
      </c>
      <c r="H11" s="31">
        <v>13</v>
      </c>
      <c r="I11" s="31">
        <f>IF(H11&gt;0,INDEX('[1]pos-punti'!$A$1:$A$60,N(H11),1),0)</f>
        <v>20</v>
      </c>
      <c r="J11" s="109">
        <f t="shared" si="0"/>
        <v>32.5</v>
      </c>
      <c r="K11" s="31">
        <v>9</v>
      </c>
      <c r="L11" s="31">
        <f>IF(K11&gt;0,INDEX('[1]pos-punti'!$A$1:$A$60,N(K11),1),0)</f>
        <v>29</v>
      </c>
      <c r="M11" s="31">
        <v>7</v>
      </c>
      <c r="N11" s="31">
        <f>IF(M11&gt;0,INDEX('[1]pos-punti'!$A$1:$A$60,N(M11),1),0)</f>
        <v>36</v>
      </c>
      <c r="O11" s="109">
        <f t="shared" si="1"/>
        <v>32.5</v>
      </c>
      <c r="P11" s="31">
        <v>15</v>
      </c>
      <c r="Q11" s="31">
        <f>IF(P11&gt;0,INDEX('[1]pos-punti'!$A$1:$A$60,N(P11),1),0)</f>
        <v>16</v>
      </c>
      <c r="R11" s="31">
        <v>5</v>
      </c>
      <c r="S11" s="31">
        <f>IF(R11&gt;0,INDEX('[1]pos-punti'!$A$1:$A$60,N(R11),1),0)</f>
        <v>45</v>
      </c>
      <c r="T11" s="31">
        <v>14</v>
      </c>
      <c r="U11" s="31">
        <f>IF(T11&gt;0,INDEX('[1]pos-punti'!$A$1:$A$60,N(T11),1),0)</f>
        <v>18</v>
      </c>
      <c r="V11" s="31">
        <v>0</v>
      </c>
      <c r="W11" s="31">
        <f>IF(V11&gt;0,INDEX('[1]pos-punti'!$A$1:$A$60,N(V11),1),0)</f>
        <v>0</v>
      </c>
      <c r="X11" s="109">
        <f t="shared" si="2"/>
        <v>144</v>
      </c>
      <c r="Y11" s="31">
        <f>SUM(LARGE((J11,O11,Q11,S11,U11,W11),1),LARGE((J11,O11,Q11,S11,U11,W11),2),LARGE((J11,O11,Q11,S11,U11,W11),3))</f>
        <v>110</v>
      </c>
    </row>
    <row r="12" spans="1:25" s="83" customFormat="1" x14ac:dyDescent="0.3">
      <c r="A12" s="137"/>
      <c r="B12" s="30" t="s">
        <v>176</v>
      </c>
      <c r="C12" s="30" t="s">
        <v>172</v>
      </c>
      <c r="D12" s="31">
        <v>2013</v>
      </c>
      <c r="E12" s="120" t="s">
        <v>20</v>
      </c>
      <c r="F12" s="85">
        <v>10</v>
      </c>
      <c r="G12" s="31">
        <f>IF(F12&gt;0,INDEX('[1]pos-punti'!$A$1:$A$60,N(F12),1),0)</f>
        <v>26</v>
      </c>
      <c r="H12" s="85">
        <v>8</v>
      </c>
      <c r="I12" s="85">
        <f>IF(H12&gt;0,INDEX('[1]pos-punti'!$A$1:$A$60,N(H12),1),0)</f>
        <v>32</v>
      </c>
      <c r="J12" s="106">
        <f t="shared" si="0"/>
        <v>29</v>
      </c>
      <c r="K12" s="118">
        <v>12</v>
      </c>
      <c r="L12" s="118">
        <f>IF(K12&gt;0,INDEX('[1]pos-punti'!$A$1:$A$60,N(K12),1),0)</f>
        <v>22</v>
      </c>
      <c r="M12" s="118">
        <v>10</v>
      </c>
      <c r="N12" s="85">
        <f>IF(M12&gt;0,INDEX('[1]pos-punti'!$A$1:$A$60,N(M12),1),0)</f>
        <v>26</v>
      </c>
      <c r="O12" s="106">
        <f t="shared" si="1"/>
        <v>24</v>
      </c>
      <c r="P12" s="85">
        <v>7</v>
      </c>
      <c r="Q12" s="86">
        <f>IF(P12&gt;0,INDEX('[1]pos-punti'!$A$1:$A$60,N(P12),1),0)</f>
        <v>36</v>
      </c>
      <c r="R12" s="85">
        <v>13</v>
      </c>
      <c r="S12" s="31">
        <f>IF(R12&gt;0,INDEX('[1]pos-punti'!$A$1:$A$60,N(R12),1),0)</f>
        <v>20</v>
      </c>
      <c r="T12" s="85">
        <v>5</v>
      </c>
      <c r="U12" s="86">
        <f>IF(T12&gt;0,INDEX('[1]pos-punti'!$A$1:$A$60,N(T12),1),0)</f>
        <v>45</v>
      </c>
      <c r="V12" s="85">
        <v>0</v>
      </c>
      <c r="W12" s="86">
        <f>IF(V12&gt;0,INDEX('[1]pos-punti'!$A$1:$A$60,N(V12),1),0)</f>
        <v>0</v>
      </c>
      <c r="X12" s="87">
        <f t="shared" si="2"/>
        <v>154</v>
      </c>
      <c r="Y12" s="31">
        <f>SUM(LARGE((J12,O12,Q12,S12,U12,W12),1),LARGE((J12,O12,Q12,S12,U12,W12),2),LARGE((J12,O12,Q12,S12,U12,W12),3))</f>
        <v>110</v>
      </c>
    </row>
    <row r="13" spans="1:25" s="83" customFormat="1" x14ac:dyDescent="0.3">
      <c r="A13" s="139"/>
      <c r="B13" s="30" t="s">
        <v>87</v>
      </c>
      <c r="C13" s="30" t="s">
        <v>177</v>
      </c>
      <c r="D13" s="31">
        <v>2013</v>
      </c>
      <c r="E13" s="120" t="s">
        <v>15</v>
      </c>
      <c r="F13" s="85">
        <v>4</v>
      </c>
      <c r="G13" s="31">
        <f>IF(F13&gt;0,INDEX('[1]pos-punti'!$A$1:$A$60,N(F13),1),0)</f>
        <v>50</v>
      </c>
      <c r="H13" s="85">
        <v>9</v>
      </c>
      <c r="I13" s="85">
        <f>IF(H13&gt;0,INDEX('[1]pos-punti'!$A$1:$A$60,N(H13),1),0)</f>
        <v>29</v>
      </c>
      <c r="J13" s="106">
        <f t="shared" si="0"/>
        <v>39.5</v>
      </c>
      <c r="K13" s="118">
        <v>5</v>
      </c>
      <c r="L13" s="118">
        <f>IF(K13&gt;0,INDEX('[1]pos-punti'!$A$1:$A$60,N(K13),1),0)</f>
        <v>45</v>
      </c>
      <c r="M13" s="118">
        <v>13</v>
      </c>
      <c r="N13" s="85">
        <f>IF(M13&gt;0,INDEX('[1]pos-punti'!$A$1:$A$60,N(M13),1),0)</f>
        <v>20</v>
      </c>
      <c r="O13" s="106">
        <f t="shared" si="1"/>
        <v>32.5</v>
      </c>
      <c r="P13" s="85">
        <v>16</v>
      </c>
      <c r="Q13" s="86">
        <f>IF(P13&gt;0,INDEX('[1]pos-punti'!$A$1:$A$60,N(P13),1),0)</f>
        <v>15</v>
      </c>
      <c r="R13" s="85">
        <v>7</v>
      </c>
      <c r="S13" s="31">
        <f>IF(R13&gt;0,INDEX('[1]pos-punti'!$A$1:$A$60,N(R13),1),0)</f>
        <v>36</v>
      </c>
      <c r="T13" s="85">
        <v>8</v>
      </c>
      <c r="U13" s="86">
        <f>IF(T13&gt;0,INDEX('[1]pos-punti'!$A$1:$A$60,N(T13),1),0)</f>
        <v>32</v>
      </c>
      <c r="V13" s="85">
        <v>0</v>
      </c>
      <c r="W13" s="86">
        <f>IF(V13&gt;0,INDEX('[1]pos-punti'!$A$1:$A$60,N(V13),1),0)</f>
        <v>0</v>
      </c>
      <c r="X13" s="87">
        <f t="shared" si="2"/>
        <v>155</v>
      </c>
      <c r="Y13" s="31">
        <f>SUM(LARGE((J13,O13,Q13,S13,U13,W13),1),LARGE((J13,O13,Q13,S13,U13,W13),2),LARGE((J13,O13,Q13,S13,U13,W13),3))</f>
        <v>108</v>
      </c>
    </row>
    <row r="14" spans="1:25" s="83" customFormat="1" x14ac:dyDescent="0.3">
      <c r="A14" s="139"/>
      <c r="B14" s="30" t="s">
        <v>91</v>
      </c>
      <c r="C14" s="30" t="s">
        <v>77</v>
      </c>
      <c r="D14" s="31">
        <v>2013</v>
      </c>
      <c r="E14" s="120" t="s">
        <v>20</v>
      </c>
      <c r="F14" s="85">
        <v>9</v>
      </c>
      <c r="G14" s="31">
        <f>IF(F14&gt;0,INDEX('[1]pos-punti'!$A$1:$A$60,N(F14),1),0)</f>
        <v>29</v>
      </c>
      <c r="H14" s="85">
        <v>4</v>
      </c>
      <c r="I14" s="85">
        <f>IF(H14&gt;0,INDEX('[1]pos-punti'!$A$1:$A$60,N(H14),1),0)</f>
        <v>50</v>
      </c>
      <c r="J14" s="106">
        <f t="shared" si="0"/>
        <v>39.5</v>
      </c>
      <c r="K14" s="118">
        <v>7</v>
      </c>
      <c r="L14" s="118">
        <f>IF(K14&gt;0,INDEX('[1]pos-punti'!$A$1:$A$60,N(K14),1),0)</f>
        <v>36</v>
      </c>
      <c r="M14" s="118">
        <v>9</v>
      </c>
      <c r="N14" s="85">
        <f>IF(M14&gt;0,INDEX('[1]pos-punti'!$A$1:$A$60,N(M14),1),0)</f>
        <v>29</v>
      </c>
      <c r="O14" s="106">
        <f t="shared" si="1"/>
        <v>32.5</v>
      </c>
      <c r="P14" s="85">
        <v>20</v>
      </c>
      <c r="Q14" s="86">
        <f>IF(P14&gt;0,INDEX('[1]pos-punti'!$A$1:$A$60,N(P14),1),0)</f>
        <v>11</v>
      </c>
      <c r="R14" s="85">
        <v>10</v>
      </c>
      <c r="S14" s="31">
        <f>IF(R14&gt;0,INDEX('[1]pos-punti'!$A$1:$A$60,N(R14),1),0)</f>
        <v>26</v>
      </c>
      <c r="T14" s="85">
        <v>12</v>
      </c>
      <c r="U14" s="86">
        <f>IF(T14&gt;0,INDEX('[1]pos-punti'!$A$1:$A$60,N(T14),1),0)</f>
        <v>22</v>
      </c>
      <c r="V14" s="85">
        <v>0</v>
      </c>
      <c r="W14" s="86">
        <f>IF(V14&gt;0,INDEX('[1]pos-punti'!$A$1:$A$60,N(V14),1),0)</f>
        <v>0</v>
      </c>
      <c r="X14" s="87">
        <f t="shared" si="2"/>
        <v>131</v>
      </c>
      <c r="Y14" s="31">
        <f>SUM(LARGE((J14,O14,Q14,S14,U14,W14),1),LARGE((J14,O14,Q14,S14,U14,W14),2),LARGE((J14,O14,Q14,S14,U14,W14),3))</f>
        <v>98</v>
      </c>
    </row>
    <row r="15" spans="1:25" s="83" customFormat="1" x14ac:dyDescent="0.3">
      <c r="A15" s="139"/>
      <c r="B15" s="30" t="s">
        <v>115</v>
      </c>
      <c r="C15" s="30" t="s">
        <v>186</v>
      </c>
      <c r="D15" s="31">
        <v>2013</v>
      </c>
      <c r="E15" s="120" t="s">
        <v>97</v>
      </c>
      <c r="F15" s="85">
        <v>12</v>
      </c>
      <c r="G15" s="31">
        <f>IF(F15&gt;0,INDEX('[1]pos-punti'!$A$1:$A$60,N(F15),1),0)</f>
        <v>22</v>
      </c>
      <c r="H15" s="85">
        <v>15</v>
      </c>
      <c r="I15" s="85">
        <f>IF(H15&gt;0,INDEX('[1]pos-punti'!$A$1:$A$60,N(H15),1),0)</f>
        <v>16</v>
      </c>
      <c r="J15" s="106">
        <f t="shared" si="0"/>
        <v>19</v>
      </c>
      <c r="K15" s="118">
        <v>10</v>
      </c>
      <c r="L15" s="118">
        <f>IF(K15&gt;0,INDEX('[1]pos-punti'!$A$1:$A$60,N(K15),1),0)</f>
        <v>26</v>
      </c>
      <c r="M15" s="118">
        <v>8</v>
      </c>
      <c r="N15" s="85">
        <f>IF(M15&gt;0,INDEX('[1]pos-punti'!$A$1:$A$60,N(M15),1),0)</f>
        <v>32</v>
      </c>
      <c r="O15" s="106">
        <f t="shared" si="1"/>
        <v>29</v>
      </c>
      <c r="P15" s="85">
        <v>14</v>
      </c>
      <c r="Q15" s="86">
        <f>IF(P15&gt;0,INDEX('[1]pos-punti'!$A$1:$A$60,N(P15),1),0)</f>
        <v>18</v>
      </c>
      <c r="R15" s="85">
        <v>8</v>
      </c>
      <c r="S15" s="31">
        <f>IF(R15&gt;0,INDEX('[1]pos-punti'!$A$1:$A$60,N(R15),1),0)</f>
        <v>32</v>
      </c>
      <c r="T15" s="85">
        <v>10</v>
      </c>
      <c r="U15" s="86">
        <f>IF(T15&gt;0,INDEX('[1]pos-punti'!$A$1:$A$60,N(T15),1),0)</f>
        <v>26</v>
      </c>
      <c r="V15" s="85">
        <v>0</v>
      </c>
      <c r="W15" s="86">
        <f>IF(V15&gt;0,INDEX('[1]pos-punti'!$A$1:$A$60,N(V15),1),0)</f>
        <v>0</v>
      </c>
      <c r="X15" s="87">
        <f t="shared" si="2"/>
        <v>124</v>
      </c>
      <c r="Y15" s="31">
        <f>SUM(LARGE((J15,O15,Q15,S15,U15,W15),1),LARGE((J15,O15,Q15,S15,U15,W15),2),LARGE((J15,O15,Q15,S15,U15,W15),3))</f>
        <v>87</v>
      </c>
    </row>
    <row r="16" spans="1:25" s="83" customFormat="1" x14ac:dyDescent="0.3">
      <c r="A16" s="139"/>
      <c r="B16" s="30" t="s">
        <v>190</v>
      </c>
      <c r="C16" s="30" t="s">
        <v>174</v>
      </c>
      <c r="D16" s="31">
        <v>2013</v>
      </c>
      <c r="E16" s="120" t="s">
        <v>15</v>
      </c>
      <c r="F16" s="85">
        <v>13</v>
      </c>
      <c r="G16" s="31">
        <f>IF(F16&gt;0,INDEX('[1]pos-punti'!$A$1:$A$60,N(F16),1),0)</f>
        <v>20</v>
      </c>
      <c r="H16" s="85">
        <v>14</v>
      </c>
      <c r="I16" s="85">
        <f>IF(H16&gt;0,INDEX('[1]pos-punti'!$A$1:$A$60,N(H16),1),0)</f>
        <v>18</v>
      </c>
      <c r="J16" s="106">
        <f t="shared" si="0"/>
        <v>19</v>
      </c>
      <c r="K16" s="118">
        <v>19</v>
      </c>
      <c r="L16" s="118">
        <f>IF(K16&gt;0,INDEX('[1]pos-punti'!$A$1:$A$60,N(K16),1),0)</f>
        <v>12</v>
      </c>
      <c r="M16" s="118">
        <v>20</v>
      </c>
      <c r="N16" s="85">
        <f>IF(M16&gt;0,INDEX('[1]pos-punti'!$A$1:$A$60,N(M16),1),0)</f>
        <v>11</v>
      </c>
      <c r="O16" s="106">
        <f t="shared" si="1"/>
        <v>11.5</v>
      </c>
      <c r="P16" s="85">
        <v>19</v>
      </c>
      <c r="Q16" s="86">
        <f>IF(P16&gt;0,INDEX('[1]pos-punti'!$A$1:$A$60,N(P16),1),0)</f>
        <v>12</v>
      </c>
      <c r="R16" s="85">
        <v>11</v>
      </c>
      <c r="S16" s="31">
        <f>IF(R16&gt;0,INDEX('[1]pos-punti'!$A$1:$A$60,N(R16),1),0)</f>
        <v>24</v>
      </c>
      <c r="T16" s="85">
        <v>6</v>
      </c>
      <c r="U16" s="86">
        <f>IF(T16&gt;0,INDEX('[1]pos-punti'!$A$1:$A$60,N(T16),1),0)</f>
        <v>40</v>
      </c>
      <c r="V16" s="85">
        <v>0</v>
      </c>
      <c r="W16" s="86">
        <f>IF(V16&gt;0,INDEX('[1]pos-punti'!$A$1:$A$60,N(V16),1),0)</f>
        <v>0</v>
      </c>
      <c r="X16" s="87">
        <f t="shared" si="2"/>
        <v>106.5</v>
      </c>
      <c r="Y16" s="31">
        <f>SUM(LARGE((J16,O16,Q16,S16,U16,W16),1),LARGE((J16,O16,Q16,S16,U16,W16),2),LARGE((J16,O16,Q16,S16,U16,W16),3))</f>
        <v>83</v>
      </c>
    </row>
    <row r="17" spans="1:25" s="83" customFormat="1" x14ac:dyDescent="0.3">
      <c r="A17" s="138"/>
      <c r="B17" s="80" t="s">
        <v>181</v>
      </c>
      <c r="C17" s="81" t="s">
        <v>182</v>
      </c>
      <c r="D17" s="72">
        <v>2012</v>
      </c>
      <c r="E17" s="120" t="s">
        <v>4</v>
      </c>
      <c r="F17" s="31">
        <v>15</v>
      </c>
      <c r="G17" s="73">
        <f>IF(F17&gt;0,INDEX('[1]pos-punti'!$A$1:$A$60,N(F17),1),0)</f>
        <v>16</v>
      </c>
      <c r="H17" s="31">
        <v>26</v>
      </c>
      <c r="I17" s="31">
        <f>IF(H17&gt;0,INDEX('[1]pos-punti'!$A$1:$A$60,N(H17),1),0)</f>
        <v>5</v>
      </c>
      <c r="J17" s="109">
        <f t="shared" si="0"/>
        <v>10.5</v>
      </c>
      <c r="K17" s="31">
        <v>11</v>
      </c>
      <c r="L17" s="31">
        <f>IF(K17&gt;0,INDEX('[1]pos-punti'!$A$1:$A$60,N(K17),1),0)</f>
        <v>24</v>
      </c>
      <c r="M17" s="31">
        <v>14</v>
      </c>
      <c r="N17" s="31">
        <f>IF(M17&gt;0,INDEX('[1]pos-punti'!$A$1:$A$60,N(M17),1),0)</f>
        <v>18</v>
      </c>
      <c r="O17" s="109">
        <f t="shared" si="1"/>
        <v>21</v>
      </c>
      <c r="P17" s="31">
        <v>5</v>
      </c>
      <c r="Q17" s="31">
        <f>IF(P17&gt;0,INDEX('[1]pos-punti'!$A$1:$A$60,N(P17),1),0)</f>
        <v>45</v>
      </c>
      <c r="R17" s="31">
        <v>0</v>
      </c>
      <c r="S17" s="31">
        <f>IF(R17&gt;0,INDEX('[1]pos-punti'!$A$1:$A$60,N(R17),1),0)</f>
        <v>0</v>
      </c>
      <c r="T17" s="31">
        <v>15</v>
      </c>
      <c r="U17" s="31">
        <f>IF(T17&gt;0,INDEX('[1]pos-punti'!$A$1:$A$60,N(T17),1),0)</f>
        <v>16</v>
      </c>
      <c r="V17" s="31">
        <v>0</v>
      </c>
      <c r="W17" s="31">
        <f>IF(V17&gt;0,INDEX('[1]pos-punti'!$A$1:$A$60,N(V17),1),0)</f>
        <v>0</v>
      </c>
      <c r="X17" s="109">
        <f t="shared" si="2"/>
        <v>92.5</v>
      </c>
      <c r="Y17" s="31">
        <f>SUM(LARGE((J17,O17,Q17,S17,U17,W17),1),LARGE((J17,O17,Q17,S17,U17,W17),2),LARGE((J17,O17,Q17,S17,U17,W17),3))</f>
        <v>82</v>
      </c>
    </row>
    <row r="18" spans="1:25" s="83" customFormat="1" x14ac:dyDescent="0.3">
      <c r="A18" s="138"/>
      <c r="B18" s="80" t="s">
        <v>184</v>
      </c>
      <c r="C18" s="81" t="s">
        <v>185</v>
      </c>
      <c r="D18" s="72">
        <v>2012</v>
      </c>
      <c r="E18" s="120" t="s">
        <v>49</v>
      </c>
      <c r="F18" s="31">
        <v>30</v>
      </c>
      <c r="G18" s="73">
        <f>IF(F18&gt;0,INDEX('[1]pos-punti'!$A$1:$A$60,N(F18),1),0)</f>
        <v>1</v>
      </c>
      <c r="H18" s="31">
        <v>0</v>
      </c>
      <c r="I18" s="31">
        <f>IF(H18&gt;0,INDEX('[1]pos-punti'!$A$1:$A$60,N(H18),1),0)</f>
        <v>0</v>
      </c>
      <c r="J18" s="109">
        <f t="shared" si="0"/>
        <v>0.5</v>
      </c>
      <c r="K18" s="31">
        <v>17</v>
      </c>
      <c r="L18" s="31">
        <f>IF(K18&gt;0,INDEX('[1]pos-punti'!$A$1:$A$60,N(K18),1),0)</f>
        <v>14</v>
      </c>
      <c r="M18" s="31">
        <v>24</v>
      </c>
      <c r="N18" s="31">
        <f>IF(M18&gt;0,INDEX('[1]pos-punti'!$A$1:$A$60,N(M18),1),0)</f>
        <v>7</v>
      </c>
      <c r="O18" s="109">
        <f t="shared" si="1"/>
        <v>10.5</v>
      </c>
      <c r="P18" s="31">
        <v>3</v>
      </c>
      <c r="Q18" s="31">
        <f>IF(P18&gt;0,INDEX('[1]pos-punti'!$A$1:$A$60,N(P18),1),0)</f>
        <v>60</v>
      </c>
      <c r="R18" s="31">
        <v>25</v>
      </c>
      <c r="S18" s="31">
        <f>IF(R18&gt;0,INDEX('[1]pos-punti'!$A$1:$A$60,N(R18),1),0)</f>
        <v>6</v>
      </c>
      <c r="T18" s="31">
        <v>28</v>
      </c>
      <c r="U18" s="31">
        <f>IF(T18&gt;0,INDEX('[1]pos-punti'!$A$1:$A$60,N(T18),1),0)</f>
        <v>3</v>
      </c>
      <c r="V18" s="31">
        <v>0</v>
      </c>
      <c r="W18" s="31">
        <f>IF(V18&gt;0,INDEX('[1]pos-punti'!$A$1:$A$60,N(V18),1),0)</f>
        <v>0</v>
      </c>
      <c r="X18" s="109">
        <f t="shared" si="2"/>
        <v>80</v>
      </c>
      <c r="Y18" s="31">
        <f>SUM(LARGE((J18,O18,Q18,S18,U18,W18),1),LARGE((J18,O18,Q18,S18,U18,W18),2),LARGE((J18,O18,Q18,S18,U18,W18),3))</f>
        <v>76.5</v>
      </c>
    </row>
    <row r="19" spans="1:25" s="83" customFormat="1" x14ac:dyDescent="0.3">
      <c r="A19" s="138"/>
      <c r="B19" s="30" t="s">
        <v>187</v>
      </c>
      <c r="C19" s="30" t="s">
        <v>172</v>
      </c>
      <c r="D19" s="31">
        <v>2013</v>
      </c>
      <c r="E19" s="120" t="s">
        <v>31</v>
      </c>
      <c r="F19" s="1">
        <v>6</v>
      </c>
      <c r="G19" s="31">
        <f>IF(F19&gt;0,INDEX('[1]pos-punti'!$A$1:$A$60,N(F19),1),0)</f>
        <v>40</v>
      </c>
      <c r="H19" s="1">
        <v>12</v>
      </c>
      <c r="I19" s="1">
        <f>IF(H19&gt;0,INDEX('[1]pos-punti'!$A$1:$A$60,N(H19),1),0)</f>
        <v>22</v>
      </c>
      <c r="J19" s="25">
        <f t="shared" si="0"/>
        <v>31</v>
      </c>
      <c r="K19" s="116">
        <v>21</v>
      </c>
      <c r="L19" s="116">
        <f>IF(K19&gt;0,INDEX('[1]pos-punti'!$A$1:$A$60,N(K19),1),0)</f>
        <v>10</v>
      </c>
      <c r="M19" s="116">
        <v>16</v>
      </c>
      <c r="N19" s="1">
        <f>IF(M19&gt;0,INDEX('[1]pos-punti'!$A$1:$A$60,N(M19),1),0)</f>
        <v>15</v>
      </c>
      <c r="O19" s="25">
        <f t="shared" si="1"/>
        <v>12.5</v>
      </c>
      <c r="P19" s="1">
        <v>23</v>
      </c>
      <c r="Q19" s="2">
        <f>IF(P19&gt;0,INDEX('[1]pos-punti'!$A$1:$A$60,N(P19),1),0)</f>
        <v>8</v>
      </c>
      <c r="R19" s="1">
        <v>18</v>
      </c>
      <c r="S19" s="31">
        <f>IF(R19&gt;0,INDEX('[1]pos-punti'!$A$1:$A$60,N(R19),1),0)</f>
        <v>13</v>
      </c>
      <c r="T19" s="1">
        <v>20</v>
      </c>
      <c r="U19" s="2">
        <f>IF(T19&gt;0,INDEX('[1]pos-punti'!$A$1:$A$60,N(T19),1),0)</f>
        <v>11</v>
      </c>
      <c r="V19" s="1">
        <v>0</v>
      </c>
      <c r="W19" s="2">
        <f>IF(V19&gt;0,INDEX('[1]pos-punti'!$A$1:$A$60,N(V19),1),0)</f>
        <v>0</v>
      </c>
      <c r="X19" s="3">
        <f t="shared" si="2"/>
        <v>75.5</v>
      </c>
      <c r="Y19" s="31">
        <f>SUM(LARGE((J19,O19,Q19,S19,U19,W19),1),LARGE((J19,O19,Q19,S19,U19,W19),2),LARGE((J19,O19,Q19,S19,U19,W19),3))</f>
        <v>56.5</v>
      </c>
    </row>
    <row r="20" spans="1:25" s="83" customFormat="1" x14ac:dyDescent="0.3">
      <c r="A20" s="138"/>
      <c r="B20" s="80" t="s">
        <v>188</v>
      </c>
      <c r="C20" s="81" t="s">
        <v>99</v>
      </c>
      <c r="D20" s="72">
        <v>2012</v>
      </c>
      <c r="E20" s="120" t="s">
        <v>4</v>
      </c>
      <c r="F20" s="31">
        <v>19</v>
      </c>
      <c r="G20" s="73">
        <f>IF(F20&gt;0,INDEX('[1]pos-punti'!$A$1:$A$60,N(F20),1),0)</f>
        <v>12</v>
      </c>
      <c r="H20" s="31">
        <v>21</v>
      </c>
      <c r="I20" s="31">
        <f>IF(H20&gt;0,INDEX('[1]pos-punti'!$A$1:$A$60,N(H20),1),0)</f>
        <v>10</v>
      </c>
      <c r="J20" s="109">
        <f t="shared" si="0"/>
        <v>11</v>
      </c>
      <c r="K20" s="31">
        <v>16</v>
      </c>
      <c r="L20" s="31">
        <f>IF(K20&gt;0,INDEX('[1]pos-punti'!$A$1:$A$60,N(K20),1),0)</f>
        <v>15</v>
      </c>
      <c r="M20" s="31">
        <v>11</v>
      </c>
      <c r="N20" s="31">
        <f>IF(M20&gt;0,INDEX('[1]pos-punti'!$A$1:$A$60,N(M20),1),0)</f>
        <v>24</v>
      </c>
      <c r="O20" s="109">
        <f t="shared" si="1"/>
        <v>19.5</v>
      </c>
      <c r="P20" s="31">
        <v>13</v>
      </c>
      <c r="Q20" s="31">
        <f>IF(P20&gt;0,INDEX('[1]pos-punti'!$A$1:$A$60,N(P20),1),0)</f>
        <v>20</v>
      </c>
      <c r="R20" s="31">
        <v>0</v>
      </c>
      <c r="S20" s="31">
        <f>IF(R20&gt;0,INDEX('[1]pos-punti'!$A$1:$A$60,N(R20),1),0)</f>
        <v>0</v>
      </c>
      <c r="T20" s="31">
        <v>22</v>
      </c>
      <c r="U20" s="31">
        <f>IF(T20&gt;0,INDEX('[1]pos-punti'!$A$1:$A$60,N(T20),1),0)</f>
        <v>9</v>
      </c>
      <c r="V20" s="31">
        <v>0</v>
      </c>
      <c r="W20" s="31">
        <f>IF(V20&gt;0,INDEX('[1]pos-punti'!$A$1:$A$60,N(V20),1),0)</f>
        <v>0</v>
      </c>
      <c r="X20" s="109">
        <f t="shared" si="2"/>
        <v>59.5</v>
      </c>
      <c r="Y20" s="31">
        <f>SUM(LARGE((J20,O20,Q20,S20,U20,W20),1),LARGE((J20,O20,Q20,S20,U20,W20),2),LARGE((J20,O20,Q20,S20,U20,W20),3))</f>
        <v>50.5</v>
      </c>
    </row>
    <row r="21" spans="1:25" s="83" customFormat="1" x14ac:dyDescent="0.3">
      <c r="A21" s="138"/>
      <c r="B21" s="80" t="s">
        <v>47</v>
      </c>
      <c r="C21" s="81" t="s">
        <v>103</v>
      </c>
      <c r="D21" s="31">
        <v>2012</v>
      </c>
      <c r="E21" s="120" t="s">
        <v>49</v>
      </c>
      <c r="F21" s="31">
        <v>16</v>
      </c>
      <c r="G21" s="73">
        <f>IF(F21&gt;0,INDEX('[1]pos-punti'!$A$1:$A$60,N(F21),1),0)</f>
        <v>15</v>
      </c>
      <c r="H21" s="31">
        <v>22</v>
      </c>
      <c r="I21" s="31">
        <f>IF(H21&gt;0,INDEX('[1]pos-punti'!$A$1:$A$60,N(H21),1),0)</f>
        <v>9</v>
      </c>
      <c r="J21" s="109">
        <f t="shared" si="0"/>
        <v>12</v>
      </c>
      <c r="K21" s="31">
        <v>28</v>
      </c>
      <c r="L21" s="31">
        <f>IF(K21&gt;0,INDEX('[1]pos-punti'!$A$1:$A$60,N(K21),1),0)</f>
        <v>3</v>
      </c>
      <c r="M21" s="31">
        <v>27</v>
      </c>
      <c r="N21" s="31">
        <f>IF(M21&gt;0,INDEX('[1]pos-punti'!$A$1:$A$60,N(M21),1),0)</f>
        <v>4</v>
      </c>
      <c r="O21" s="109">
        <f t="shared" si="1"/>
        <v>3.5</v>
      </c>
      <c r="P21" s="31">
        <v>12</v>
      </c>
      <c r="Q21" s="31">
        <f>IF(P21&gt;0,INDEX('[1]pos-punti'!$A$1:$A$60,N(P21),1),0)</f>
        <v>22</v>
      </c>
      <c r="R21" s="31">
        <v>0</v>
      </c>
      <c r="S21" s="31">
        <f>IF(R21&gt;0,INDEX('[1]pos-punti'!$A$1:$A$60,N(R21),1),0)</f>
        <v>0</v>
      </c>
      <c r="T21" s="31">
        <v>17</v>
      </c>
      <c r="U21" s="31">
        <f>IF(T21&gt;0,INDEX('[1]pos-punti'!$A$1:$A$60,N(T21),1),0)</f>
        <v>14</v>
      </c>
      <c r="V21" s="31">
        <v>0</v>
      </c>
      <c r="W21" s="31">
        <f>IF(V21&gt;0,INDEX('[1]pos-punti'!$A$1:$A$60,N(V21),1),0)</f>
        <v>0</v>
      </c>
      <c r="X21" s="109">
        <f t="shared" si="2"/>
        <v>51.5</v>
      </c>
      <c r="Y21" s="31">
        <f>SUM(LARGE((J21,O21,Q21,S21,U21,W21),1),LARGE((J21,O21,Q21,S21,U21,W21),2),LARGE((J21,O21,Q21,S21,U21,W21),3))</f>
        <v>48</v>
      </c>
    </row>
    <row r="22" spans="1:25" s="83" customFormat="1" x14ac:dyDescent="0.3">
      <c r="A22" s="135"/>
      <c r="B22" s="80" t="s">
        <v>189</v>
      </c>
      <c r="C22" s="81" t="s">
        <v>122</v>
      </c>
      <c r="D22" s="72">
        <v>2012</v>
      </c>
      <c r="E22" s="120" t="s">
        <v>97</v>
      </c>
      <c r="F22" s="31">
        <v>14</v>
      </c>
      <c r="G22" s="73">
        <f>IF(F22&gt;0,INDEX('[1]pos-punti'!$A$1:$A$60,N(F22),1),0)</f>
        <v>18</v>
      </c>
      <c r="H22" s="31">
        <v>16</v>
      </c>
      <c r="I22" s="31">
        <f>IF(H22&gt;0,INDEX('[1]pos-punti'!$A$1:$A$60,N(H22),1),0)</f>
        <v>15</v>
      </c>
      <c r="J22" s="109">
        <f t="shared" si="0"/>
        <v>16.5</v>
      </c>
      <c r="K22" s="31">
        <v>0</v>
      </c>
      <c r="L22" s="31">
        <f>IF(K22&gt;0,INDEX('[1]pos-punti'!$A$1:$A$60,N(K22),1),0)</f>
        <v>0</v>
      </c>
      <c r="M22" s="31">
        <v>21</v>
      </c>
      <c r="N22" s="31">
        <f>IF(M22&gt;0,INDEX('[1]pos-punti'!$A$1:$A$60,N(M22),1),0)</f>
        <v>10</v>
      </c>
      <c r="O22" s="109">
        <f t="shared" si="1"/>
        <v>5</v>
      </c>
      <c r="P22" s="31">
        <v>10</v>
      </c>
      <c r="Q22" s="31">
        <f>IF(P22&gt;0,INDEX('[1]pos-punti'!$A$1:$A$60,N(P22),1),0)</f>
        <v>26</v>
      </c>
      <c r="R22" s="31">
        <v>0</v>
      </c>
      <c r="S22" s="31">
        <f>IF(R22&gt;0,INDEX('[1]pos-punti'!$A$1:$A$60,N(R22),1),0)</f>
        <v>0</v>
      </c>
      <c r="T22" s="31">
        <v>0</v>
      </c>
      <c r="U22" s="31">
        <f>IF(T22&gt;0,INDEX('[1]pos-punti'!$A$1:$A$60,N(T22),1),0)</f>
        <v>0</v>
      </c>
      <c r="V22" s="31">
        <v>0</v>
      </c>
      <c r="W22" s="31">
        <f>IF(V22&gt;0,INDEX('[1]pos-punti'!$A$1:$A$60,N(V22),1),0)</f>
        <v>0</v>
      </c>
      <c r="X22" s="109">
        <f t="shared" si="2"/>
        <v>47.5</v>
      </c>
      <c r="Y22" s="31">
        <f>SUM(LARGE((J22,O22,Q22,S22,U22,W22),1),LARGE((J22,O22,Q22,S22,U22,W22),2),LARGE((J22,O22,Q22,S22,U22,W22),3))</f>
        <v>47.5</v>
      </c>
    </row>
    <row r="23" spans="1:25" s="83" customFormat="1" x14ac:dyDescent="0.3">
      <c r="A23" s="135"/>
      <c r="B23" s="80" t="s">
        <v>58</v>
      </c>
      <c r="C23" s="81" t="s">
        <v>196</v>
      </c>
      <c r="D23" s="72">
        <v>2012</v>
      </c>
      <c r="E23" s="120" t="s">
        <v>15</v>
      </c>
      <c r="F23" s="31">
        <v>24</v>
      </c>
      <c r="G23" s="73">
        <f>IF(F23&gt;0,INDEX('[1]pos-punti'!$A$1:$A$60,N(F23),1),0)</f>
        <v>7</v>
      </c>
      <c r="H23" s="31">
        <v>18</v>
      </c>
      <c r="I23" s="31">
        <f>IF(H23&gt;0,INDEX('[1]pos-punti'!$A$1:$A$60,N(H23),1),0)</f>
        <v>13</v>
      </c>
      <c r="J23" s="109">
        <f t="shared" si="0"/>
        <v>10</v>
      </c>
      <c r="K23" s="31">
        <v>26</v>
      </c>
      <c r="L23" s="31">
        <f>IF(K23&gt;0,INDEX('[1]pos-punti'!$A$1:$A$60,N(K23),1),0)</f>
        <v>5</v>
      </c>
      <c r="M23" s="31">
        <v>23</v>
      </c>
      <c r="N23" s="31">
        <f>IF(M23&gt;0,INDEX('[1]pos-punti'!$A$1:$A$60,N(M23),1),0)</f>
        <v>8</v>
      </c>
      <c r="O23" s="109">
        <f t="shared" si="1"/>
        <v>6.5</v>
      </c>
      <c r="P23" s="31">
        <v>25</v>
      </c>
      <c r="Q23" s="31">
        <f>IF(P23&gt;0,INDEX('[1]pos-punti'!$A$1:$A$60,N(P23),1),0)</f>
        <v>6</v>
      </c>
      <c r="R23" s="31">
        <v>15</v>
      </c>
      <c r="S23" s="31">
        <f>IF(R23&gt;0,INDEX('[1]pos-punti'!$A$1:$A$60,N(R23),1),0)</f>
        <v>16</v>
      </c>
      <c r="T23" s="31">
        <v>16</v>
      </c>
      <c r="U23" s="31">
        <f>IF(T23&gt;0,INDEX('[1]pos-punti'!$A$1:$A$60,N(T23),1),0)</f>
        <v>15</v>
      </c>
      <c r="V23" s="31">
        <v>0</v>
      </c>
      <c r="W23" s="31">
        <f>IF(V23&gt;0,INDEX('[1]pos-punti'!$A$1:$A$60,N(V23),1),0)</f>
        <v>0</v>
      </c>
      <c r="X23" s="109">
        <f t="shared" si="2"/>
        <v>53.5</v>
      </c>
      <c r="Y23" s="31">
        <f>SUM(LARGE((J23,O23,Q23,S23,U23,W23),1),LARGE((J23,O23,Q23,S23,U23,W23),2),LARGE((J23,O23,Q23,S23,U23,W23),3))</f>
        <v>41</v>
      </c>
    </row>
    <row r="24" spans="1:25" s="83" customFormat="1" x14ac:dyDescent="0.3">
      <c r="A24" s="135"/>
      <c r="B24" s="13" t="s">
        <v>93</v>
      </c>
      <c r="C24" s="13" t="s">
        <v>191</v>
      </c>
      <c r="D24" s="115">
        <v>2013</v>
      </c>
      <c r="E24" s="121" t="s">
        <v>20</v>
      </c>
      <c r="F24" s="1">
        <v>18</v>
      </c>
      <c r="G24" s="115">
        <f>IF(F24&gt;0,INDEX('[1]pos-punti'!$A$1:$A$60,N(F24),1),0)</f>
        <v>13</v>
      </c>
      <c r="H24" s="1">
        <v>17</v>
      </c>
      <c r="I24" s="1">
        <f>IF(H24&gt;0,INDEX('[1]pos-punti'!$A$1:$A$60,N(H24),1),0)</f>
        <v>14</v>
      </c>
      <c r="J24" s="25">
        <f t="shared" si="0"/>
        <v>13.5</v>
      </c>
      <c r="K24" s="116">
        <v>27</v>
      </c>
      <c r="L24" s="116">
        <f>IF(K24&gt;0,INDEX('[1]pos-punti'!$A$1:$A$60,N(K24),1),0)</f>
        <v>4</v>
      </c>
      <c r="M24" s="116">
        <v>17</v>
      </c>
      <c r="N24" s="1">
        <f>IF(M24&gt;0,INDEX('[1]pos-punti'!$A$1:$A$60,N(M24),1),0)</f>
        <v>14</v>
      </c>
      <c r="O24" s="25">
        <f t="shared" si="1"/>
        <v>9</v>
      </c>
      <c r="P24" s="1">
        <v>17</v>
      </c>
      <c r="Q24" s="2">
        <f>IF(P24&gt;0,INDEX('[1]pos-punti'!$A$1:$A$60,N(P24),1),0)</f>
        <v>14</v>
      </c>
      <c r="R24" s="1">
        <v>20</v>
      </c>
      <c r="S24" s="31">
        <f>IF(R24&gt;0,INDEX('[1]pos-punti'!$A$1:$A$60,N(R24),1),0)</f>
        <v>11</v>
      </c>
      <c r="T24" s="1">
        <v>19</v>
      </c>
      <c r="U24" s="2">
        <f>IF(T24&gt;0,INDEX('[1]pos-punti'!$A$1:$A$60,N(T24),1),0)</f>
        <v>12</v>
      </c>
      <c r="V24" s="1">
        <v>0</v>
      </c>
      <c r="W24" s="2">
        <f>IF(V24&gt;0,INDEX('[1]pos-punti'!$A$1:$A$60,N(V24),1),0)</f>
        <v>0</v>
      </c>
      <c r="X24" s="3">
        <f t="shared" si="2"/>
        <v>59.5</v>
      </c>
      <c r="Y24" s="31">
        <f>SUM(LARGE((J24,O24,Q24,S24,U24,W24),1),LARGE((J24,O24,Q24,S24,U24,W24),2),LARGE((J24,O24,Q24,S24,U24,W24),3))</f>
        <v>39.5</v>
      </c>
    </row>
    <row r="25" spans="1:25" s="83" customFormat="1" x14ac:dyDescent="0.3">
      <c r="A25" s="135"/>
      <c r="B25" s="80" t="s">
        <v>58</v>
      </c>
      <c r="C25" s="81" t="s">
        <v>185</v>
      </c>
      <c r="D25" s="31">
        <v>2012</v>
      </c>
      <c r="E25" s="120" t="s">
        <v>49</v>
      </c>
      <c r="F25" s="31">
        <v>17</v>
      </c>
      <c r="G25" s="73">
        <f>IF(F25&gt;0,INDEX('[1]pos-punti'!$A$1:$A$60,N(F25),1),0)</f>
        <v>14</v>
      </c>
      <c r="H25" s="31">
        <v>27</v>
      </c>
      <c r="I25" s="31">
        <f>IF(H25&gt;0,INDEX('[1]pos-punti'!$A$1:$A$60,N(H25),1),0)</f>
        <v>4</v>
      </c>
      <c r="J25" s="109">
        <f t="shared" si="0"/>
        <v>9</v>
      </c>
      <c r="K25" s="31">
        <v>18</v>
      </c>
      <c r="L25" s="31">
        <f>IF(K25&gt;0,INDEX('[1]pos-punti'!$A$1:$A$60,N(K25),1),0)</f>
        <v>13</v>
      </c>
      <c r="M25" s="31">
        <v>22</v>
      </c>
      <c r="N25" s="31">
        <f>IF(M25&gt;0,INDEX('[1]pos-punti'!$A$1:$A$60,N(M25),1),0)</f>
        <v>9</v>
      </c>
      <c r="O25" s="109">
        <f t="shared" si="1"/>
        <v>11</v>
      </c>
      <c r="P25" s="31">
        <v>0</v>
      </c>
      <c r="Q25" s="31">
        <f>IF(P25&gt;0,INDEX('[1]pos-punti'!$A$1:$A$60,N(P25),1),0)</f>
        <v>0</v>
      </c>
      <c r="R25" s="31">
        <v>19</v>
      </c>
      <c r="S25" s="31">
        <f>IF(R25&gt;0,INDEX('[1]pos-punti'!$A$1:$A$60,N(R25),1),0)</f>
        <v>12</v>
      </c>
      <c r="T25" s="31">
        <v>18</v>
      </c>
      <c r="U25" s="31">
        <f>IF(T25&gt;0,INDEX('[1]pos-punti'!$A$1:$A$60,N(T25),1),0)</f>
        <v>13</v>
      </c>
      <c r="V25" s="31">
        <v>0</v>
      </c>
      <c r="W25" s="31">
        <f>IF(V25&gt;0,INDEX('[1]pos-punti'!$A$1:$A$60,N(V25),1),0)</f>
        <v>0</v>
      </c>
      <c r="X25" s="109">
        <f t="shared" si="2"/>
        <v>45</v>
      </c>
      <c r="Y25" s="31">
        <f>SUM(LARGE((J25,O25,Q25,S25,U25,W25),1),LARGE((J25,O25,Q25,S25,U25,W25),2),LARGE((J25,O25,Q25,S25,U25,W25),3))</f>
        <v>36</v>
      </c>
    </row>
    <row r="26" spans="1:25" s="83" customFormat="1" x14ac:dyDescent="0.3">
      <c r="A26" s="135"/>
      <c r="B26" s="13" t="s">
        <v>193</v>
      </c>
      <c r="C26" s="13" t="s">
        <v>96</v>
      </c>
      <c r="D26" s="115">
        <v>2013</v>
      </c>
      <c r="E26" s="123" t="s">
        <v>49</v>
      </c>
      <c r="F26" s="1">
        <v>26</v>
      </c>
      <c r="G26" s="124">
        <f>IF(F26&gt;0,INDEX('[1]pos-punti'!$A$1:$A$60,N(F26),1),0)</f>
        <v>5</v>
      </c>
      <c r="H26" s="1">
        <v>25</v>
      </c>
      <c r="I26" s="1">
        <f>IF(H26&gt;0,INDEX('[1]pos-punti'!$A$1:$A$60,N(H26),1),0)</f>
        <v>6</v>
      </c>
      <c r="J26" s="25">
        <f t="shared" si="0"/>
        <v>5.5</v>
      </c>
      <c r="K26" s="116">
        <v>30</v>
      </c>
      <c r="L26" s="116">
        <f>IF(K26&gt;0,INDEX('[1]pos-punti'!$A$1:$A$60,N(K26),1),0)</f>
        <v>1</v>
      </c>
      <c r="M26" s="116">
        <v>18</v>
      </c>
      <c r="N26" s="1">
        <f>IF(M26&gt;0,INDEX('[1]pos-punti'!$A$1:$A$60,N(M26),1),0)</f>
        <v>13</v>
      </c>
      <c r="O26" s="25">
        <f t="shared" si="1"/>
        <v>7</v>
      </c>
      <c r="P26" s="1">
        <v>21</v>
      </c>
      <c r="Q26" s="2">
        <f>IF(P26&gt;0,INDEX('[1]pos-punti'!$A$1:$A$60,N(P26),1),0)</f>
        <v>10</v>
      </c>
      <c r="R26" s="1">
        <v>16</v>
      </c>
      <c r="S26" s="31">
        <f>IF(R26&gt;0,INDEX('[1]pos-punti'!$A$1:$A$60,N(R26),1),0)</f>
        <v>15</v>
      </c>
      <c r="T26" s="1">
        <v>0</v>
      </c>
      <c r="U26" s="2">
        <f>IF(T26&gt;0,INDEX('[1]pos-punti'!$A$1:$A$60,N(T26),1),0)</f>
        <v>0</v>
      </c>
      <c r="V26" s="1">
        <v>0</v>
      </c>
      <c r="W26" s="2">
        <f>IF(V26&gt;0,INDEX('[1]pos-punti'!$A$1:$A$60,N(V26),1),0)</f>
        <v>0</v>
      </c>
      <c r="X26" s="3">
        <f t="shared" si="2"/>
        <v>37.5</v>
      </c>
      <c r="Y26" s="31">
        <f>SUM(LARGE((J26,O26,Q26,S26,U26,W26),1),LARGE((J26,O26,Q26,S26,U26,W26),2),LARGE((J26,O26,Q26,S26,U26,W26),3))</f>
        <v>32</v>
      </c>
    </row>
    <row r="27" spans="1:25" s="83" customFormat="1" x14ac:dyDescent="0.3">
      <c r="A27" s="30"/>
      <c r="B27" s="80" t="s">
        <v>197</v>
      </c>
      <c r="C27" s="81" t="s">
        <v>198</v>
      </c>
      <c r="D27" s="31">
        <v>2012</v>
      </c>
      <c r="E27" s="120" t="s">
        <v>49</v>
      </c>
      <c r="F27" s="31">
        <v>22</v>
      </c>
      <c r="G27" s="73">
        <f>IF(F27&gt;0,INDEX('[1]pos-punti'!$A$1:$A$60,N(F27),1),0)</f>
        <v>9</v>
      </c>
      <c r="H27" s="31">
        <v>19</v>
      </c>
      <c r="I27" s="31">
        <f>IF(H27&gt;0,INDEX('[1]pos-punti'!$A$1:$A$60,N(H27),1),0)</f>
        <v>12</v>
      </c>
      <c r="J27" s="109">
        <f t="shared" si="0"/>
        <v>10.5</v>
      </c>
      <c r="K27" s="31">
        <v>29</v>
      </c>
      <c r="L27" s="31">
        <f>IF(K27&gt;0,INDEX('[1]pos-punti'!$A$1:$A$60,N(K27),1),0)</f>
        <v>2</v>
      </c>
      <c r="M27" s="31">
        <v>19</v>
      </c>
      <c r="N27" s="31">
        <f>IF(M27&gt;0,INDEX('[1]pos-punti'!$A$1:$A$60,N(M27),1),0)</f>
        <v>12</v>
      </c>
      <c r="O27" s="109">
        <f t="shared" si="1"/>
        <v>7</v>
      </c>
      <c r="P27" s="31">
        <v>28</v>
      </c>
      <c r="Q27" s="31">
        <f>IF(P27&gt;0,INDEX('[1]pos-punti'!$A$1:$A$60,N(P27),1),0)</f>
        <v>3</v>
      </c>
      <c r="R27" s="31">
        <v>17</v>
      </c>
      <c r="S27" s="31">
        <f>IF(R27&gt;0,INDEX('[1]pos-punti'!$A$1:$A$60,N(R27),1),0)</f>
        <v>14</v>
      </c>
      <c r="T27" s="31">
        <v>24</v>
      </c>
      <c r="U27" s="31">
        <f>IF(T27&gt;0,INDEX('[1]pos-punti'!$A$1:$A$60,N(T27),1),0)</f>
        <v>7</v>
      </c>
      <c r="V27" s="31">
        <v>0</v>
      </c>
      <c r="W27" s="31">
        <f>IF(V27&gt;0,INDEX('[1]pos-punti'!$A$1:$A$60,N(V27),1),0)</f>
        <v>0</v>
      </c>
      <c r="X27" s="109">
        <f t="shared" si="2"/>
        <v>41.5</v>
      </c>
      <c r="Y27" s="31">
        <f>SUM(LARGE((J27,O27,Q27,S27,U27,W27),1),LARGE((J27,O27,Q27,S27,U27,W27),2),LARGE((J27,O27,Q27,S27,U27,W27),3))</f>
        <v>31.5</v>
      </c>
    </row>
    <row r="28" spans="1:25" s="83" customFormat="1" x14ac:dyDescent="0.3">
      <c r="A28" s="30"/>
      <c r="B28" s="13" t="s">
        <v>192</v>
      </c>
      <c r="C28" s="13" t="s">
        <v>183</v>
      </c>
      <c r="D28" s="115">
        <v>2012</v>
      </c>
      <c r="E28" s="121" t="s">
        <v>97</v>
      </c>
      <c r="F28" s="1">
        <v>27</v>
      </c>
      <c r="G28" s="115">
        <f>IF(F28&gt;0,INDEX('[1]pos-punti'!$A$1:$A$60,N(F28),1),0)</f>
        <v>4</v>
      </c>
      <c r="H28" s="1">
        <v>23</v>
      </c>
      <c r="I28" s="1">
        <f>IF(H28&gt;0,INDEX('[1]pos-punti'!$A$1:$A$60,N(H28),1),0)</f>
        <v>8</v>
      </c>
      <c r="J28" s="25">
        <f t="shared" si="0"/>
        <v>6</v>
      </c>
      <c r="K28" s="116">
        <v>22</v>
      </c>
      <c r="L28" s="116">
        <f>IF(K28&gt;0,INDEX('[1]pos-punti'!$A$1:$A$60,N(K28),1),0)</f>
        <v>9</v>
      </c>
      <c r="M28" s="116">
        <v>26</v>
      </c>
      <c r="N28" s="1">
        <f>IF(M28&gt;0,INDEX('[1]pos-punti'!$A$1:$A$60,N(M28),1),0)</f>
        <v>5</v>
      </c>
      <c r="O28" s="25">
        <f t="shared" si="1"/>
        <v>7</v>
      </c>
      <c r="P28" s="1">
        <v>18</v>
      </c>
      <c r="Q28" s="2">
        <f>IF(P28&gt;0,INDEX('[1]pos-punti'!$A$1:$A$60,N(P28),1),0)</f>
        <v>13</v>
      </c>
      <c r="R28" s="1">
        <v>0</v>
      </c>
      <c r="S28" s="31">
        <f>IF(R28&gt;0,INDEX('[1]pos-punti'!$A$1:$A$60,N(R28),1),0)</f>
        <v>0</v>
      </c>
      <c r="T28" s="1">
        <v>0</v>
      </c>
      <c r="U28" s="2">
        <f>IF(T28&gt;0,INDEX('[1]pos-punti'!$A$1:$A$60,N(T28),1),0)</f>
        <v>0</v>
      </c>
      <c r="V28" s="1">
        <v>0</v>
      </c>
      <c r="W28" s="2">
        <f>IF(V28&gt;0,INDEX('[1]pos-punti'!$A$1:$A$60,N(V28),1),0)</f>
        <v>0</v>
      </c>
      <c r="X28" s="3">
        <f t="shared" si="2"/>
        <v>26</v>
      </c>
      <c r="Y28" s="31">
        <f>SUM(LARGE((J28,O28,Q28,S28,U28,W28),1),LARGE((J28,O28,Q28,S28,U28,W28),2),LARGE((J28,O28,Q28,S28,U28,W28),3))</f>
        <v>26</v>
      </c>
    </row>
    <row r="29" spans="1:25" s="83" customFormat="1" x14ac:dyDescent="0.3">
      <c r="A29" s="30"/>
      <c r="B29" s="13" t="s">
        <v>194</v>
      </c>
      <c r="C29" s="13" t="s">
        <v>195</v>
      </c>
      <c r="D29" s="115">
        <v>2013</v>
      </c>
      <c r="E29" s="121" t="s">
        <v>15</v>
      </c>
      <c r="F29" s="1">
        <v>21</v>
      </c>
      <c r="G29" s="115">
        <f>IF(F29&gt;0,INDEX('[1]pos-punti'!$A$1:$A$60,N(F29),1),0)</f>
        <v>10</v>
      </c>
      <c r="H29" s="1">
        <v>28</v>
      </c>
      <c r="I29" s="1">
        <f>IF(H29&gt;0,INDEX('[1]pos-punti'!$A$1:$A$60,N(H29),1),0)</f>
        <v>3</v>
      </c>
      <c r="J29" s="25">
        <f t="shared" si="0"/>
        <v>6.5</v>
      </c>
      <c r="K29" s="116">
        <v>24</v>
      </c>
      <c r="L29" s="116">
        <f>IF(K29&gt;0,INDEX('[1]pos-punti'!$A$1:$A$60,N(K29),1),0)</f>
        <v>7</v>
      </c>
      <c r="M29" s="116">
        <v>25</v>
      </c>
      <c r="N29" s="1">
        <f>IF(M29&gt;0,INDEX('[1]pos-punti'!$A$1:$A$60,N(M29),1),0)</f>
        <v>6</v>
      </c>
      <c r="O29" s="25">
        <f t="shared" si="1"/>
        <v>6.5</v>
      </c>
      <c r="P29" s="1">
        <v>22</v>
      </c>
      <c r="Q29" s="2">
        <f>IF(P29&gt;0,INDEX('[1]pos-punti'!$A$1:$A$60,N(P29),1),0)</f>
        <v>9</v>
      </c>
      <c r="R29" s="1">
        <v>24</v>
      </c>
      <c r="S29" s="31">
        <f>IF(R29&gt;0,INDEX('[1]pos-punti'!$A$1:$A$60,N(R29),1),0)</f>
        <v>7</v>
      </c>
      <c r="T29" s="1">
        <v>23</v>
      </c>
      <c r="U29" s="2">
        <f>IF(T29&gt;0,INDEX('[1]pos-punti'!$A$1:$A$60,N(T29),1),0)</f>
        <v>8</v>
      </c>
      <c r="V29" s="1">
        <v>0</v>
      </c>
      <c r="W29" s="2">
        <f>IF(V29&gt;0,INDEX('[1]pos-punti'!$A$1:$A$60,N(V29),1),0)</f>
        <v>0</v>
      </c>
      <c r="X29" s="3">
        <f t="shared" si="2"/>
        <v>37</v>
      </c>
      <c r="Y29" s="31">
        <f>SUM(LARGE((J29,O29,Q29,S29,U29,W29),1),LARGE((J29,O29,Q29,S29,U29,W29),2),LARGE((J29,O29,Q29,S29,U29,W29),3))</f>
        <v>24</v>
      </c>
    </row>
    <row r="30" spans="1:25" s="83" customFormat="1" x14ac:dyDescent="0.3">
      <c r="A30" s="30"/>
      <c r="B30" s="13" t="s">
        <v>199</v>
      </c>
      <c r="C30" s="13" t="s">
        <v>174</v>
      </c>
      <c r="D30" s="115">
        <v>2013</v>
      </c>
      <c r="E30" s="121" t="s">
        <v>78</v>
      </c>
      <c r="F30" s="1">
        <v>25</v>
      </c>
      <c r="G30" s="115">
        <f>IF(F30&gt;0,INDEX('[1]pos-punti'!$A$1:$A$60,N(F30),1),0)</f>
        <v>6</v>
      </c>
      <c r="H30" s="1">
        <v>30</v>
      </c>
      <c r="I30" s="1">
        <f>IF(H30&gt;0,INDEX('[1]pos-punti'!$A$1:$A$60,N(H30),1),0)</f>
        <v>1</v>
      </c>
      <c r="J30" s="25">
        <f t="shared" si="0"/>
        <v>3.5</v>
      </c>
      <c r="K30" s="116">
        <v>23</v>
      </c>
      <c r="L30" s="116">
        <f>IF(K30&gt;0,INDEX('[1]pos-punti'!$A$1:$A$60,N(K30),1),0)</f>
        <v>8</v>
      </c>
      <c r="M30" s="116">
        <v>29</v>
      </c>
      <c r="N30" s="1">
        <f>IF(M30&gt;0,INDEX('[1]pos-punti'!$A$1:$A$60,N(M30),1),0)</f>
        <v>2</v>
      </c>
      <c r="O30" s="25">
        <f t="shared" si="1"/>
        <v>5</v>
      </c>
      <c r="P30" s="1">
        <v>25</v>
      </c>
      <c r="Q30" s="2">
        <f>IF(P30&gt;0,INDEX('[1]pos-punti'!$A$1:$A$60,N(P30),1),0)</f>
        <v>6</v>
      </c>
      <c r="R30" s="1">
        <v>23</v>
      </c>
      <c r="S30" s="31">
        <f>IF(R30&gt;0,INDEX('[1]pos-punti'!$A$1:$A$60,N(R30),1),0)</f>
        <v>8</v>
      </c>
      <c r="T30" s="1">
        <v>21</v>
      </c>
      <c r="U30" s="2">
        <f>IF(T30&gt;0,INDEX('[1]pos-punti'!$A$1:$A$60,N(T30),1),0)</f>
        <v>10</v>
      </c>
      <c r="V30" s="1">
        <v>0</v>
      </c>
      <c r="W30" s="2">
        <f>IF(V30&gt;0,INDEX('[1]pos-punti'!$A$1:$A$60,N(V30),1),0)</f>
        <v>0</v>
      </c>
      <c r="X30" s="3">
        <f t="shared" si="2"/>
        <v>32.5</v>
      </c>
      <c r="Y30" s="31">
        <f>SUM(LARGE((J30,O30,Q30,S30,U30,W30),1),LARGE((J30,O30,Q30,S30,U30,W30),2),LARGE((J30,O30,Q30,S30,U30,W30),3))</f>
        <v>24</v>
      </c>
    </row>
    <row r="31" spans="1:25" s="83" customFormat="1" x14ac:dyDescent="0.3">
      <c r="A31" s="30"/>
      <c r="B31" s="13" t="s">
        <v>202</v>
      </c>
      <c r="C31" s="13" t="s">
        <v>203</v>
      </c>
      <c r="D31" s="115">
        <v>2013</v>
      </c>
      <c r="E31" s="121" t="s">
        <v>31</v>
      </c>
      <c r="F31" s="1">
        <v>0</v>
      </c>
      <c r="G31" s="115">
        <f>IF(F31&gt;0,INDEX('[1]pos-punti'!$A$1:$A$60,N(F31),1),0)</f>
        <v>0</v>
      </c>
      <c r="H31" s="1">
        <v>20</v>
      </c>
      <c r="I31" s="1">
        <f>IF(H31&gt;0,INDEX('[1]pos-punti'!$A$1:$A$60,N(H31),1),0)</f>
        <v>11</v>
      </c>
      <c r="J31" s="25">
        <f t="shared" si="0"/>
        <v>5.5</v>
      </c>
      <c r="K31" s="116">
        <v>20</v>
      </c>
      <c r="L31" s="116">
        <f>IF(K31&gt;0,INDEX('[1]pos-punti'!$A$1:$A$60,N(K31),1),0)</f>
        <v>11</v>
      </c>
      <c r="M31" s="116">
        <v>28</v>
      </c>
      <c r="N31" s="1">
        <f>IF(M31&gt;0,INDEX('[1]pos-punti'!$A$1:$A$60,N(M31),1),0)</f>
        <v>3</v>
      </c>
      <c r="O31" s="25">
        <f t="shared" si="1"/>
        <v>7</v>
      </c>
      <c r="P31" s="1">
        <v>0</v>
      </c>
      <c r="Q31" s="2">
        <f>IF(P31&gt;0,INDEX('[1]pos-punti'!$A$1:$A$60,N(P31),1),0)</f>
        <v>0</v>
      </c>
      <c r="R31" s="1">
        <v>26</v>
      </c>
      <c r="S31" s="31">
        <f>IF(R31&gt;0,INDEX('[1]pos-punti'!$A$1:$A$60,N(R31),1),0)</f>
        <v>5</v>
      </c>
      <c r="T31" s="1">
        <v>25</v>
      </c>
      <c r="U31" s="2">
        <f>IF(T31&gt;0,INDEX('[1]pos-punti'!$A$1:$A$60,N(T31),1),0)</f>
        <v>6</v>
      </c>
      <c r="V31" s="1">
        <v>0</v>
      </c>
      <c r="W31" s="2">
        <f>IF(V31&gt;0,INDEX('[1]pos-punti'!$A$1:$A$60,N(V31),1),0)</f>
        <v>0</v>
      </c>
      <c r="X31" s="3">
        <f t="shared" si="2"/>
        <v>23.5</v>
      </c>
      <c r="Y31" s="31">
        <f>SUM(LARGE((J31,O31,Q31,S31,U31,W31),1),LARGE((J31,O31,Q31,S31,U31,W31),2),LARGE((J31,O31,Q31,S31,U31,W31),3))</f>
        <v>18.5</v>
      </c>
    </row>
    <row r="32" spans="1:25" x14ac:dyDescent="0.3">
      <c r="A32" s="30"/>
      <c r="B32" s="80" t="s">
        <v>200</v>
      </c>
      <c r="C32" s="81" t="s">
        <v>201</v>
      </c>
      <c r="D32" s="72">
        <v>2012</v>
      </c>
      <c r="E32" s="120" t="s">
        <v>15</v>
      </c>
      <c r="F32" s="31">
        <v>20</v>
      </c>
      <c r="G32" s="73">
        <f>IF(F32&gt;0,INDEX('[1]pos-punti'!$A$1:$A$60,N(F32),1),0)</f>
        <v>11</v>
      </c>
      <c r="H32" s="31">
        <v>0</v>
      </c>
      <c r="I32" s="31">
        <f>IF(H32&gt;0,INDEX('[1]pos-punti'!$A$1:$A$60,N(H32),1),0)</f>
        <v>0</v>
      </c>
      <c r="J32" s="109">
        <f t="shared" si="0"/>
        <v>5.5</v>
      </c>
      <c r="K32" s="31">
        <v>15</v>
      </c>
      <c r="L32" s="31">
        <f>IF(K32&gt;0,INDEX('[1]pos-punti'!$A$1:$A$60,N(K32),1),0)</f>
        <v>16</v>
      </c>
      <c r="M32" s="31">
        <v>0</v>
      </c>
      <c r="N32" s="31">
        <f>IF(M32&gt;0,INDEX('[1]pos-punti'!$A$1:$A$60,N(M32),1),0)</f>
        <v>0</v>
      </c>
      <c r="O32" s="109">
        <f t="shared" si="1"/>
        <v>8</v>
      </c>
      <c r="P32" s="31">
        <v>0</v>
      </c>
      <c r="Q32" s="31">
        <f>IF(P32&gt;0,INDEX('[1]pos-punti'!$A$1:$A$60,N(P32),1),0)</f>
        <v>0</v>
      </c>
      <c r="R32" s="31">
        <v>28</v>
      </c>
      <c r="S32" s="31">
        <f>IF(R32&gt;0,INDEX('[1]pos-punti'!$A$1:$A$60,N(R32),1),0)</f>
        <v>3</v>
      </c>
      <c r="T32" s="31">
        <v>26</v>
      </c>
      <c r="U32" s="31">
        <f>IF(T32&gt;0,INDEX('[1]pos-punti'!$A$1:$A$60,N(T32),1),0)</f>
        <v>5</v>
      </c>
      <c r="V32" s="31">
        <v>0</v>
      </c>
      <c r="W32" s="31">
        <f>IF(V32&gt;0,INDEX('[1]pos-punti'!$A$1:$A$60,N(V32),1),0)</f>
        <v>0</v>
      </c>
      <c r="X32" s="109">
        <f t="shared" si="2"/>
        <v>21.5</v>
      </c>
      <c r="Y32" s="31">
        <f>SUM(LARGE((J32,O32,Q32,S32,U32,W32),1),LARGE((J32,O32,Q32,S32,U32,W32),2),LARGE((J32,O32,Q32,S32,U32,W32),3))</f>
        <v>18.5</v>
      </c>
    </row>
    <row r="33" spans="1:25" x14ac:dyDescent="0.3">
      <c r="A33" s="30"/>
      <c r="B33" s="13" t="s">
        <v>375</v>
      </c>
      <c r="C33" s="13" t="s">
        <v>172</v>
      </c>
      <c r="D33" s="115">
        <v>2013</v>
      </c>
      <c r="E33" s="121" t="s">
        <v>384</v>
      </c>
      <c r="F33" s="1">
        <v>0</v>
      </c>
      <c r="G33" s="115">
        <f>IF(F33&gt;0,INDEX('[1]pos-punti'!$A$1:$A$60,N(F33),1),0)</f>
        <v>0</v>
      </c>
      <c r="H33" s="1">
        <v>0</v>
      </c>
      <c r="I33" s="1">
        <f>IF(H33&gt;0,INDEX('[1]pos-punti'!$A$1:$A$60,N(H33),1),0)</f>
        <v>0</v>
      </c>
      <c r="J33" s="25">
        <f t="shared" si="0"/>
        <v>0</v>
      </c>
      <c r="K33" s="116">
        <v>0</v>
      </c>
      <c r="L33" s="116">
        <f>IF(K33&gt;0,INDEX('[1]pos-punti'!$A$1:$A$60,N(K33),1),0)</f>
        <v>0</v>
      </c>
      <c r="M33" s="116">
        <v>0</v>
      </c>
      <c r="N33" s="1">
        <f>IF(M33&gt;0,INDEX('[1]pos-punti'!$A$1:$A$60,N(M33),1),0)</f>
        <v>0</v>
      </c>
      <c r="O33" s="25">
        <f t="shared" si="1"/>
        <v>0</v>
      </c>
      <c r="P33" s="1">
        <v>0</v>
      </c>
      <c r="Q33" s="2">
        <f>IF(P33&gt;0,INDEX('[1]pos-punti'!$A$1:$A$60,N(P33),1),0)</f>
        <v>0</v>
      </c>
      <c r="R33" s="1">
        <v>14</v>
      </c>
      <c r="S33" s="31">
        <f>IF(R33&gt;0,INDEX('[1]pos-punti'!$A$1:$A$60,N(R33),1),0)</f>
        <v>18</v>
      </c>
      <c r="T33" s="1">
        <v>0</v>
      </c>
      <c r="U33" s="2">
        <f>IF(T33&gt;0,INDEX('[1]pos-punti'!$A$1:$A$60,N(T33),1),0)</f>
        <v>0</v>
      </c>
      <c r="V33" s="1">
        <v>0</v>
      </c>
      <c r="W33" s="2">
        <f>IF(V33&gt;0,INDEX('[1]pos-punti'!$A$1:$A$60,N(V33),1),0)</f>
        <v>0</v>
      </c>
      <c r="X33" s="3">
        <f t="shared" si="2"/>
        <v>18</v>
      </c>
      <c r="Y33" s="31">
        <f>SUM(LARGE((J33,O33,Q33,S33,U33,W33),1),LARGE((J33,O33,Q33,S33,U33,W33),2),LARGE((J33,O33,Q33,S33,U33,W33),3))</f>
        <v>18</v>
      </c>
    </row>
    <row r="34" spans="1:25" x14ac:dyDescent="0.3">
      <c r="A34" s="30"/>
      <c r="B34" s="80" t="s">
        <v>205</v>
      </c>
      <c r="C34" s="81" t="s">
        <v>174</v>
      </c>
      <c r="D34" s="31">
        <v>2012</v>
      </c>
      <c r="E34" s="120" t="s">
        <v>31</v>
      </c>
      <c r="F34" s="31">
        <v>0</v>
      </c>
      <c r="G34" s="73">
        <f>IF(F34&gt;0,INDEX('[1]pos-punti'!$A$1:$A$60,N(F34),1),0)</f>
        <v>0</v>
      </c>
      <c r="H34" s="31">
        <v>24</v>
      </c>
      <c r="I34" s="31">
        <f>IF(H34&gt;0,INDEX('[1]pos-punti'!$A$1:$A$60,N(H34),1),0)</f>
        <v>7</v>
      </c>
      <c r="J34" s="109">
        <f t="shared" si="0"/>
        <v>3.5</v>
      </c>
      <c r="K34" s="31">
        <v>0</v>
      </c>
      <c r="L34" s="31">
        <f>IF(K34&gt;0,INDEX('[1]pos-punti'!$A$1:$A$60,N(K34),1),0)</f>
        <v>0</v>
      </c>
      <c r="M34" s="31">
        <v>0</v>
      </c>
      <c r="N34" s="31">
        <f>IF(M34&gt;0,INDEX('[1]pos-punti'!$A$1:$A$60,N(M34),1),0)</f>
        <v>0</v>
      </c>
      <c r="O34" s="109">
        <f t="shared" si="1"/>
        <v>0</v>
      </c>
      <c r="P34" s="31">
        <v>29</v>
      </c>
      <c r="Q34" s="31">
        <f>IF(P34&gt;0,INDEX('[1]pos-punti'!$A$1:$A$60,N(P34),1),0)</f>
        <v>2</v>
      </c>
      <c r="R34" s="31">
        <v>21</v>
      </c>
      <c r="S34" s="31">
        <f>IF(R34&gt;0,INDEX('[1]pos-punti'!$A$1:$A$60,N(R34),1),0)</f>
        <v>10</v>
      </c>
      <c r="T34" s="31">
        <v>30</v>
      </c>
      <c r="U34" s="31">
        <f>IF(T34&gt;0,INDEX('[1]pos-punti'!$A$1:$A$60,N(T34),1),0)</f>
        <v>1</v>
      </c>
      <c r="V34" s="31">
        <v>0</v>
      </c>
      <c r="W34" s="31">
        <f>IF(V34&gt;0,INDEX('[1]pos-punti'!$A$1:$A$60,N(V34),1),0)</f>
        <v>0</v>
      </c>
      <c r="X34" s="109">
        <f t="shared" si="2"/>
        <v>16.5</v>
      </c>
      <c r="Y34" s="31">
        <f>SUM(LARGE((J34,O34,Q34,S34,U34,W34),1),LARGE((J34,O34,Q34,S34,U34,W34),2),LARGE((J34,O34,Q34,S34,U34,W34),3))</f>
        <v>15.5</v>
      </c>
    </row>
    <row r="35" spans="1:25" x14ac:dyDescent="0.3">
      <c r="A35" s="30"/>
      <c r="B35" s="13" t="s">
        <v>389</v>
      </c>
      <c r="C35" s="13" t="s">
        <v>390</v>
      </c>
      <c r="D35" s="115">
        <v>2013</v>
      </c>
      <c r="E35" s="121" t="s">
        <v>367</v>
      </c>
      <c r="F35" s="1">
        <v>0</v>
      </c>
      <c r="G35" s="115">
        <f>IF(F35&gt;0,INDEX('[1]pos-punti'!$A$1:$A$60,N(F35),1),0)</f>
        <v>0</v>
      </c>
      <c r="H35" s="1">
        <v>0</v>
      </c>
      <c r="I35" s="1">
        <f>IF(H35&gt;0,INDEX('[1]pos-punti'!$A$1:$A$60,N(H35),1),0)</f>
        <v>0</v>
      </c>
      <c r="J35" s="25">
        <f t="shared" si="0"/>
        <v>0</v>
      </c>
      <c r="K35" s="116">
        <v>0</v>
      </c>
      <c r="L35" s="116">
        <f>IF(K35&gt;0,INDEX('[1]pos-punti'!$A$1:$A$60,N(K35),1),0)</f>
        <v>0</v>
      </c>
      <c r="M35" s="116">
        <v>0</v>
      </c>
      <c r="N35" s="1">
        <f>IF(M35&gt;0,INDEX('[1]pos-punti'!$A$1:$A$60,N(M35),1),0)</f>
        <v>0</v>
      </c>
      <c r="O35" s="25">
        <f t="shared" si="1"/>
        <v>0</v>
      </c>
      <c r="P35" s="1">
        <v>0</v>
      </c>
      <c r="Q35" s="2">
        <f>IF(P35&gt;0,INDEX('[1]pos-punti'!$A$1:$A$60,N(P35),1),0)</f>
        <v>0</v>
      </c>
      <c r="R35" s="1">
        <v>22</v>
      </c>
      <c r="S35" s="31">
        <f>IF(R35&gt;0,INDEX('[1]pos-punti'!$A$1:$A$60,N(R35),1),0)</f>
        <v>9</v>
      </c>
      <c r="T35" s="1">
        <v>0</v>
      </c>
      <c r="U35" s="2">
        <f>IF(T35&gt;0,INDEX('[1]pos-punti'!$A$1:$A$60,N(T35),1),0)</f>
        <v>0</v>
      </c>
      <c r="V35" s="1">
        <v>0</v>
      </c>
      <c r="W35" s="2">
        <f>IF(V35&gt;0,INDEX('[1]pos-punti'!$A$1:$A$60,N(V35),1),0)</f>
        <v>0</v>
      </c>
      <c r="X35" s="3">
        <f t="shared" si="2"/>
        <v>9</v>
      </c>
      <c r="Y35" s="31">
        <f>SUM(LARGE((J35,O35,Q35,S35,U35,W35),1),LARGE((J35,O35,Q35,S35,U35,W35),2),LARGE((J35,O35,Q35,S35,U35,W35),3))</f>
        <v>9</v>
      </c>
    </row>
    <row r="36" spans="1:25" x14ac:dyDescent="0.3">
      <c r="A36" s="30"/>
      <c r="B36" s="13" t="s">
        <v>266</v>
      </c>
      <c r="C36" s="13" t="s">
        <v>391</v>
      </c>
      <c r="D36" s="115">
        <v>2013</v>
      </c>
      <c r="E36" s="121" t="s">
        <v>384</v>
      </c>
      <c r="F36" s="1">
        <v>0</v>
      </c>
      <c r="G36" s="115">
        <f>IF(F36&gt;0,INDEX('[1]pos-punti'!$A$1:$A$60,N(F36),1),0)</f>
        <v>0</v>
      </c>
      <c r="H36" s="1">
        <v>0</v>
      </c>
      <c r="I36" s="1">
        <f>IF(H36&gt;0,INDEX('[1]pos-punti'!$A$1:$A$60,N(H36),1),0)</f>
        <v>0</v>
      </c>
      <c r="J36" s="25">
        <f t="shared" si="0"/>
        <v>0</v>
      </c>
      <c r="K36" s="116">
        <v>0</v>
      </c>
      <c r="L36" s="116">
        <f>IF(K36&gt;0,INDEX('[1]pos-punti'!$A$1:$A$60,N(K36),1),0)</f>
        <v>0</v>
      </c>
      <c r="M36" s="116">
        <v>0</v>
      </c>
      <c r="N36" s="1">
        <f>IF(M36&gt;0,INDEX('[1]pos-punti'!$A$1:$A$60,N(M36),1),0)</f>
        <v>0</v>
      </c>
      <c r="O36" s="25">
        <f t="shared" si="1"/>
        <v>0</v>
      </c>
      <c r="P36" s="1">
        <v>0</v>
      </c>
      <c r="Q36" s="2">
        <f>IF(P36&gt;0,INDEX('[1]pos-punti'!$A$1:$A$60,N(P36),1),0)</f>
        <v>0</v>
      </c>
      <c r="R36" s="1">
        <v>27</v>
      </c>
      <c r="S36" s="31">
        <f>IF(R36&gt;0,INDEX('[1]pos-punti'!$A$1:$A$60,N(R36),1),0)</f>
        <v>4</v>
      </c>
      <c r="T36" s="1">
        <v>27</v>
      </c>
      <c r="U36" s="2">
        <f>IF(T36&gt;0,INDEX('[1]pos-punti'!$A$1:$A$60,N(T36),1),0)</f>
        <v>4</v>
      </c>
      <c r="V36" s="1">
        <v>0</v>
      </c>
      <c r="W36" s="2">
        <f>IF(V36&gt;0,INDEX('[1]pos-punti'!$A$1:$A$60,N(V36),1),0)</f>
        <v>0</v>
      </c>
      <c r="X36" s="3">
        <f t="shared" si="2"/>
        <v>8</v>
      </c>
      <c r="Y36" s="31">
        <f>SUM(LARGE((J36,O36,Q36,S36,U36,W36),1),LARGE((J36,O36,Q36,S36,U36,W36),2),LARGE((J36,O36,Q36,S36,U36,W36),3))</f>
        <v>8</v>
      </c>
    </row>
    <row r="37" spans="1:25" x14ac:dyDescent="0.3">
      <c r="A37" s="30"/>
      <c r="B37" s="13" t="s">
        <v>128</v>
      </c>
      <c r="C37" s="13" t="s">
        <v>204</v>
      </c>
      <c r="D37" s="115">
        <v>2013</v>
      </c>
      <c r="E37" s="121" t="s">
        <v>20</v>
      </c>
      <c r="F37" s="1">
        <v>28</v>
      </c>
      <c r="G37" s="115">
        <f>IF(F37&gt;0,INDEX('[1]pos-punti'!$A$1:$A$60,N(F37),1),0)</f>
        <v>3</v>
      </c>
      <c r="H37" s="1">
        <v>29</v>
      </c>
      <c r="I37" s="1">
        <f>IF(H37&gt;0,INDEX('[1]pos-punti'!$A$1:$A$60,N(H37),1),0)</f>
        <v>2</v>
      </c>
      <c r="J37" s="25">
        <f t="shared" si="0"/>
        <v>2.5</v>
      </c>
      <c r="K37" s="116">
        <v>0</v>
      </c>
      <c r="L37" s="116">
        <f>IF(K37&gt;0,INDEX('[1]pos-punti'!$A$1:$A$60,N(K37),1),0)</f>
        <v>0</v>
      </c>
      <c r="M37" s="116">
        <v>0</v>
      </c>
      <c r="N37" s="1">
        <f>IF(M37&gt;0,INDEX('[1]pos-punti'!$A$1:$A$60,N(M37),1),0)</f>
        <v>0</v>
      </c>
      <c r="O37" s="25">
        <f t="shared" si="1"/>
        <v>0</v>
      </c>
      <c r="P37" s="1">
        <v>27</v>
      </c>
      <c r="Q37" s="2">
        <f>IF(P37&gt;0,INDEX('[1]pos-punti'!$A$1:$A$60,N(P37),1),0)</f>
        <v>4</v>
      </c>
      <c r="R37" s="1">
        <v>0</v>
      </c>
      <c r="S37" s="31">
        <f>IF(R37&gt;0,INDEX('[1]pos-punti'!$A$1:$A$60,N(R37),1),0)</f>
        <v>0</v>
      </c>
      <c r="T37" s="1">
        <v>0</v>
      </c>
      <c r="U37" s="2">
        <f>IF(T37&gt;0,INDEX('[1]pos-punti'!$A$1:$A$60,N(T37),1),0)</f>
        <v>0</v>
      </c>
      <c r="V37" s="1">
        <v>0</v>
      </c>
      <c r="W37" s="2">
        <f>IF(V37&gt;0,INDEX('[1]pos-punti'!$A$1:$A$60,N(V37),1),0)</f>
        <v>0</v>
      </c>
      <c r="X37" s="3">
        <f t="shared" si="2"/>
        <v>6.5</v>
      </c>
      <c r="Y37" s="31">
        <f>SUM(LARGE((J37,O37,Q37,S37,U37,W37),1),LARGE((J37,O37,Q37,S37,U37,W37),2),LARGE((J37,O37,Q37,S37,U37,W37),3))</f>
        <v>6.5</v>
      </c>
    </row>
    <row r="38" spans="1:25" x14ac:dyDescent="0.3">
      <c r="A38" s="30"/>
      <c r="B38" s="80" t="s">
        <v>205</v>
      </c>
      <c r="C38" s="81" t="s">
        <v>206</v>
      </c>
      <c r="D38" s="31">
        <v>2012</v>
      </c>
      <c r="E38" s="122" t="s">
        <v>49</v>
      </c>
      <c r="F38" s="31">
        <v>0</v>
      </c>
      <c r="G38" s="110">
        <f>IF(F38&gt;0,INDEX('[1]pos-punti'!$A$1:$A$60,N(F38),1),0)</f>
        <v>0</v>
      </c>
      <c r="H38" s="31">
        <v>0</v>
      </c>
      <c r="I38" s="31">
        <f>IF(H38&gt;0,INDEX('[1]pos-punti'!$A$1:$A$60,N(H38),1),0)</f>
        <v>0</v>
      </c>
      <c r="J38" s="109">
        <f t="shared" si="0"/>
        <v>0</v>
      </c>
      <c r="K38" s="31">
        <v>25</v>
      </c>
      <c r="L38" s="31">
        <f>IF(K38&gt;0,INDEX('[1]pos-punti'!$A$1:$A$60,N(K38),1),0)</f>
        <v>6</v>
      </c>
      <c r="M38" s="31">
        <v>30</v>
      </c>
      <c r="N38" s="31">
        <f>IF(M38&gt;0,INDEX('[1]pos-punti'!$A$1:$A$60,N(M38),1),0)</f>
        <v>1</v>
      </c>
      <c r="O38" s="109">
        <f t="shared" si="1"/>
        <v>3.5</v>
      </c>
      <c r="P38" s="31">
        <v>30</v>
      </c>
      <c r="Q38" s="31">
        <f>IF(P38&gt;0,INDEX('[1]pos-punti'!$A$1:$A$60,N(P38),1),0)</f>
        <v>1</v>
      </c>
      <c r="R38" s="31">
        <v>0</v>
      </c>
      <c r="S38" s="31">
        <f>IF(R38&gt;0,INDEX('[1]pos-punti'!$A$1:$A$60,N(R38),1),0)</f>
        <v>0</v>
      </c>
      <c r="T38" s="31">
        <v>0</v>
      </c>
      <c r="U38" s="31">
        <f>IF(T38&gt;0,INDEX('[1]pos-punti'!$A$1:$A$60,N(T38),1),0)</f>
        <v>0</v>
      </c>
      <c r="V38" s="31">
        <v>0</v>
      </c>
      <c r="W38" s="31">
        <f>IF(V38&gt;0,INDEX('[1]pos-punti'!$A$1:$A$60,N(V38),1),0)</f>
        <v>0</v>
      </c>
      <c r="X38" s="109">
        <f t="shared" si="2"/>
        <v>4.5</v>
      </c>
      <c r="Y38" s="31">
        <f>SUM(LARGE((J38,O38,Q38,S38,U38,W38),1),LARGE((J38,O38,Q38,S38,U38,W38),2),LARGE((J38,O38,Q38,S38,U38,W38),3))</f>
        <v>4.5</v>
      </c>
    </row>
    <row r="39" spans="1:25" x14ac:dyDescent="0.3">
      <c r="A39" s="30"/>
      <c r="B39" s="13" t="s">
        <v>67</v>
      </c>
      <c r="C39" s="13" t="s">
        <v>99</v>
      </c>
      <c r="D39" s="115">
        <v>2013</v>
      </c>
      <c r="E39" s="121" t="s">
        <v>31</v>
      </c>
      <c r="F39" s="1">
        <v>29</v>
      </c>
      <c r="G39" s="115">
        <f>IF(F39&gt;0,INDEX('[1]pos-punti'!$A$1:$A$60,N(F39),1),0)</f>
        <v>2</v>
      </c>
      <c r="H39" s="1">
        <v>0</v>
      </c>
      <c r="I39" s="1">
        <f>IF(H39&gt;0,INDEX('[1]pos-punti'!$A$1:$A$60,N(H39),1),0)</f>
        <v>0</v>
      </c>
      <c r="J39" s="25">
        <f t="shared" si="0"/>
        <v>1</v>
      </c>
      <c r="K39" s="116">
        <v>0</v>
      </c>
      <c r="L39" s="116">
        <f>IF(K39&gt;0,INDEX('[1]pos-punti'!$A$1:$A$60,N(K39),1),0)</f>
        <v>0</v>
      </c>
      <c r="M39" s="116">
        <v>0</v>
      </c>
      <c r="N39" s="1">
        <f>IF(M39&gt;0,INDEX('[1]pos-punti'!$A$1:$A$60,N(M39),1),0)</f>
        <v>0</v>
      </c>
      <c r="O39" s="25">
        <f t="shared" si="1"/>
        <v>0</v>
      </c>
      <c r="P39" s="1">
        <v>0</v>
      </c>
      <c r="Q39" s="2">
        <f>IF(P39&gt;0,INDEX('[1]pos-punti'!$A$1:$A$60,N(P39),1),0)</f>
        <v>0</v>
      </c>
      <c r="R39" s="1">
        <v>0</v>
      </c>
      <c r="S39" s="31">
        <f>IF(R39&gt;0,INDEX('[1]pos-punti'!$A$1:$A$60,N(R39),1),0)</f>
        <v>0</v>
      </c>
      <c r="T39" s="1">
        <v>29</v>
      </c>
      <c r="U39" s="2">
        <f>IF(T39&gt;0,INDEX('[1]pos-punti'!$A$1:$A$60,N(T39),1),0)</f>
        <v>2</v>
      </c>
      <c r="V39" s="1">
        <v>0</v>
      </c>
      <c r="W39" s="2">
        <f>IF(V39&gt;0,INDEX('[1]pos-punti'!$A$1:$A$60,N(V39),1),0)</f>
        <v>0</v>
      </c>
      <c r="X39" s="3">
        <f t="shared" si="2"/>
        <v>3</v>
      </c>
      <c r="Y39" s="31">
        <f>SUM(LARGE((J39,O39,Q39,S39,U39,W39),1),LARGE((J39,O39,Q39,S39,U39,W39),2),LARGE((J39,O39,Q39,S39,U39,W39),3))</f>
        <v>3</v>
      </c>
    </row>
    <row r="40" spans="1:25" x14ac:dyDescent="0.3">
      <c r="A40" s="30"/>
      <c r="B40" s="13" t="s">
        <v>392</v>
      </c>
      <c r="C40" s="13" t="s">
        <v>278</v>
      </c>
      <c r="D40" s="115">
        <v>2012</v>
      </c>
      <c r="E40" s="123" t="s">
        <v>384</v>
      </c>
      <c r="F40" s="1">
        <v>0</v>
      </c>
      <c r="G40" s="124">
        <f>IF(F40&gt;0,INDEX('[1]pos-punti'!$A$1:$A$60,N(F40),1),0)</f>
        <v>0</v>
      </c>
      <c r="H40" s="1">
        <v>0</v>
      </c>
      <c r="I40" s="1">
        <f>IF(H40&gt;0,INDEX('[1]pos-punti'!$A$1:$A$60,N(H40),1),0)</f>
        <v>0</v>
      </c>
      <c r="J40" s="25">
        <f t="shared" si="0"/>
        <v>0</v>
      </c>
      <c r="K40" s="116">
        <v>0</v>
      </c>
      <c r="L40" s="116">
        <f>IF(K40&gt;0,INDEX('[1]pos-punti'!$A$1:$A$60,N(K40),1),0)</f>
        <v>0</v>
      </c>
      <c r="M40" s="116">
        <v>0</v>
      </c>
      <c r="N40" s="1">
        <f>IF(M40&gt;0,INDEX('[1]pos-punti'!$A$1:$A$60,N(M40),1),0)</f>
        <v>0</v>
      </c>
      <c r="O40" s="25">
        <f t="shared" si="1"/>
        <v>0</v>
      </c>
      <c r="P40" s="1">
        <v>0</v>
      </c>
      <c r="Q40" s="2">
        <f>IF(P40&gt;0,INDEX('[1]pos-punti'!$A$1:$A$60,N(P40),1),0)</f>
        <v>0</v>
      </c>
      <c r="R40" s="1">
        <v>30</v>
      </c>
      <c r="S40" s="31">
        <f>IF(R40&gt;0,INDEX('[1]pos-punti'!$A$1:$A$60,N(R40),1),0)</f>
        <v>1</v>
      </c>
      <c r="T40" s="1">
        <v>0</v>
      </c>
      <c r="U40" s="2">
        <f>IF(T40&gt;0,INDEX('[1]pos-punti'!$A$1:$A$60,N(T40),1),0)</f>
        <v>0</v>
      </c>
      <c r="V40" s="1">
        <v>0</v>
      </c>
      <c r="W40" s="2">
        <f>IF(V40&gt;0,INDEX('[1]pos-punti'!$A$1:$A$60,N(V40),1),0)</f>
        <v>0</v>
      </c>
      <c r="X40" s="3">
        <f t="shared" si="2"/>
        <v>1</v>
      </c>
      <c r="Y40" s="31">
        <f>SUM(LARGE((J40,O40,Q40,S40,U40,W40),1),LARGE((J40,O40,Q40,S40,U40,W40),2),LARGE((J40,O40,Q40,S40,U40,W40),3))</f>
        <v>1</v>
      </c>
    </row>
  </sheetData>
  <autoFilter ref="D1:D40" xr:uid="{00000000-0009-0000-0000-000003000000}"/>
  <sortState xmlns:xlrd2="http://schemas.microsoft.com/office/spreadsheetml/2017/richdata2" ref="B3:Y53">
    <sortCondition descending="1" ref="Y3:Y53"/>
  </sortState>
  <mergeCells count="8">
    <mergeCell ref="F1:J1"/>
    <mergeCell ref="Y1:Y2"/>
    <mergeCell ref="X1:X2"/>
    <mergeCell ref="V1:W1"/>
    <mergeCell ref="P1:Q1"/>
    <mergeCell ref="R1:S1"/>
    <mergeCell ref="T1:U1"/>
    <mergeCell ref="K1:O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F42"/>
  <sheetViews>
    <sheetView workbookViewId="0">
      <pane xSplit="3" ySplit="2" topLeftCell="T3" activePane="bottomRight" state="frozen"/>
      <selection pane="topRight" activeCell="A17" sqref="A17"/>
      <selection pane="bottomLeft" activeCell="A17" sqref="A17"/>
      <selection pane="bottomRight" activeCell="AI15" sqref="AI15"/>
    </sheetView>
  </sheetViews>
  <sheetFormatPr defaultRowHeight="14.4" x14ac:dyDescent="0.3"/>
  <cols>
    <col min="1" max="1" width="5.33203125" customWidth="1"/>
    <col min="2" max="2" width="12.5546875" customWidth="1"/>
    <col min="3" max="3" width="15.5546875" customWidth="1"/>
    <col min="4" max="4" width="9.33203125" style="17"/>
    <col min="5" max="5" width="18" style="22" customWidth="1"/>
    <col min="6" max="6" width="7" style="29" customWidth="1"/>
    <col min="7" max="9" width="7.44140625" style="17" customWidth="1"/>
    <col min="10" max="10" width="7.5546875" customWidth="1"/>
    <col min="11" max="19" width="8.88671875" customWidth="1"/>
    <col min="29" max="29" width="11.33203125" customWidth="1"/>
    <col min="32" max="32" width="0" hidden="1" customWidth="1"/>
  </cols>
  <sheetData>
    <row r="1" spans="1:32" ht="15" thickBot="1" x14ac:dyDescent="0.35">
      <c r="F1" s="162" t="s">
        <v>264</v>
      </c>
      <c r="G1" s="162"/>
      <c r="H1" s="162"/>
      <c r="I1" s="162"/>
      <c r="J1" s="160"/>
      <c r="K1" s="159" t="s">
        <v>0</v>
      </c>
      <c r="L1" s="160"/>
      <c r="M1" s="159" t="s">
        <v>213</v>
      </c>
      <c r="N1" s="160"/>
      <c r="O1" s="159" t="s">
        <v>214</v>
      </c>
      <c r="P1" s="162"/>
      <c r="Q1" s="162"/>
      <c r="R1" s="162"/>
      <c r="S1" s="160"/>
      <c r="T1" s="159" t="s">
        <v>215</v>
      </c>
      <c r="U1" s="160"/>
      <c r="V1" s="159" t="s">
        <v>0</v>
      </c>
      <c r="W1" s="165"/>
      <c r="X1" s="162" t="s">
        <v>399</v>
      </c>
      <c r="Y1" s="162"/>
      <c r="Z1" s="162"/>
      <c r="AA1" s="162"/>
      <c r="AB1" s="160"/>
      <c r="AC1" s="13"/>
      <c r="AD1" s="13"/>
    </row>
    <row r="2" spans="1:32" s="42" customFormat="1" ht="41.4" thickBot="1" x14ac:dyDescent="0.35">
      <c r="A2" s="97" t="s">
        <v>216</v>
      </c>
      <c r="B2" s="33" t="s">
        <v>5</v>
      </c>
      <c r="C2" s="34" t="s">
        <v>6</v>
      </c>
      <c r="D2" s="35" t="s">
        <v>7</v>
      </c>
      <c r="E2" s="57" t="s">
        <v>8</v>
      </c>
      <c r="F2" s="47" t="s">
        <v>217</v>
      </c>
      <c r="G2" s="47"/>
      <c r="H2" s="47" t="s">
        <v>218</v>
      </c>
      <c r="I2" s="68"/>
      <c r="J2" s="48" t="s">
        <v>10</v>
      </c>
      <c r="K2" s="55" t="s">
        <v>9</v>
      </c>
      <c r="L2" s="48" t="s">
        <v>10</v>
      </c>
      <c r="M2" s="55" t="s">
        <v>9</v>
      </c>
      <c r="N2" s="48" t="s">
        <v>10</v>
      </c>
      <c r="O2" s="131" t="s">
        <v>359</v>
      </c>
      <c r="P2" s="48" t="s">
        <v>10</v>
      </c>
      <c r="Q2" s="131" t="s">
        <v>360</v>
      </c>
      <c r="R2" s="48" t="s">
        <v>10</v>
      </c>
      <c r="S2" s="48" t="s">
        <v>10</v>
      </c>
      <c r="T2" s="55" t="s">
        <v>9</v>
      </c>
      <c r="U2" s="48" t="s">
        <v>10</v>
      </c>
      <c r="V2" s="144" t="s">
        <v>9</v>
      </c>
      <c r="W2" s="145" t="s">
        <v>10</v>
      </c>
      <c r="X2" s="47" t="s">
        <v>217</v>
      </c>
      <c r="Y2" s="47"/>
      <c r="Z2" s="47" t="s">
        <v>218</v>
      </c>
      <c r="AA2" s="68"/>
      <c r="AB2" s="48" t="s">
        <v>10</v>
      </c>
      <c r="AC2" s="98" t="s">
        <v>11</v>
      </c>
      <c r="AD2" s="96" t="s">
        <v>12</v>
      </c>
      <c r="AF2" s="42" t="s">
        <v>401</v>
      </c>
    </row>
    <row r="3" spans="1:32" x14ac:dyDescent="0.3">
      <c r="A3" s="134"/>
      <c r="B3" s="5" t="s">
        <v>34</v>
      </c>
      <c r="C3" s="18" t="s">
        <v>55</v>
      </c>
      <c r="D3" s="115">
        <v>2010</v>
      </c>
      <c r="E3" s="115" t="s">
        <v>220</v>
      </c>
      <c r="F3" s="27">
        <v>1</v>
      </c>
      <c r="G3" s="27">
        <f>IF(F3&gt;0,INDEX('[1]pos-punti'!$A$1:$A$60,N(F3),1),0)</f>
        <v>100</v>
      </c>
      <c r="H3" s="27">
        <v>1</v>
      </c>
      <c r="I3" s="27">
        <f>IF(H3&gt;0,INDEX('[1]pos-punti'!$A$1:$A$60,N(H3),1),0)</f>
        <v>100</v>
      </c>
      <c r="J3" s="25">
        <f t="shared" ref="J3:J42" si="0">(G3+I3)/2</f>
        <v>100</v>
      </c>
      <c r="K3" s="1">
        <v>0</v>
      </c>
      <c r="L3" s="2">
        <f>IF(K3&gt;0,INDEX('[1]pos-punti'!$A$1:$A$60,N(K3),1),0)</f>
        <v>0</v>
      </c>
      <c r="M3" s="1">
        <v>1</v>
      </c>
      <c r="N3" s="2">
        <f>IF(M3&gt;0,INDEX('[1]pos-punti'!$A$1:$A$60,N(M3),1),0)</f>
        <v>100</v>
      </c>
      <c r="O3" s="2">
        <v>0</v>
      </c>
      <c r="P3" s="2">
        <f>IF(O3&gt;0,INDEX('[1]pos-punti'!$A$1:$A$60,N(O3),1),0)</f>
        <v>0</v>
      </c>
      <c r="Q3" s="2">
        <v>0</v>
      </c>
      <c r="R3" s="2">
        <f>IF(Q3&gt;0,INDEX('[1]pos-punti'!$A$1:$A$60,N(Q3),1),0)</f>
        <v>0</v>
      </c>
      <c r="S3" s="25">
        <f t="shared" ref="S3:S42" si="1">(P3+R3)/2</f>
        <v>0</v>
      </c>
      <c r="T3" s="1">
        <v>0</v>
      </c>
      <c r="U3" s="2">
        <f>IF(T3&gt;0,INDEX('[1]pos-punti'!$A$1:$A$60,N(T3),1),0)</f>
        <v>0</v>
      </c>
      <c r="V3" s="1">
        <v>2</v>
      </c>
      <c r="W3" s="143">
        <f>IF(V3&gt;0,INDEX('[1]pos-punti'!$A$1:$A$60,N(V3),1),0)</f>
        <v>80</v>
      </c>
      <c r="X3" s="1">
        <v>1</v>
      </c>
      <c r="Y3" s="2">
        <f>IF(X3&gt;0,INDEX('[1]pos-punti'!$A$1:$A$60,N(X3),1),0)</f>
        <v>100</v>
      </c>
      <c r="Z3" s="2">
        <v>1</v>
      </c>
      <c r="AA3" s="2">
        <f>IF(Z3&gt;0,INDEX('[1]pos-punti'!$A$1:$A$60,N(Z3),1),0)</f>
        <v>100</v>
      </c>
      <c r="AB3" s="25">
        <f t="shared" ref="AB3:AB42" si="2">(Y3+AA3)/2</f>
        <v>100</v>
      </c>
      <c r="AC3" s="3">
        <f t="shared" ref="AC3:AC42" si="3">SUM(J3,L3,N3,S3,U3,W3,AB3)</f>
        <v>380</v>
      </c>
      <c r="AD3" s="4">
        <f>SUM(LARGE((J3,L3,N3,S3,U3,W3,AB3),1),LARGE((J3,L3,N3,S3,U3,W3,AB3),2),LARGE((J3,L3,N3,S3,U3,W3,AB3),3))</f>
        <v>300</v>
      </c>
      <c r="AF3">
        <f>+G3+I3+Y3+AA3</f>
        <v>400</v>
      </c>
    </row>
    <row r="4" spans="1:32" x14ac:dyDescent="0.3">
      <c r="A4" s="134"/>
      <c r="B4" s="141" t="s">
        <v>221</v>
      </c>
      <c r="C4" s="141" t="s">
        <v>37</v>
      </c>
      <c r="D4" s="67">
        <v>2011</v>
      </c>
      <c r="E4" s="115" t="s">
        <v>20</v>
      </c>
      <c r="F4" s="114">
        <v>0</v>
      </c>
      <c r="G4" s="27">
        <f>IF(F4&gt;0,INDEX('[1]pos-punti'!$A$1:$A$60,N(F4),1),0)</f>
        <v>0</v>
      </c>
      <c r="H4" s="27">
        <v>0</v>
      </c>
      <c r="I4" s="27">
        <f>IF(H4&gt;0,INDEX('[1]pos-punti'!$A$1:$A$60,N(H4),1),0)</f>
        <v>0</v>
      </c>
      <c r="J4" s="25">
        <f t="shared" si="0"/>
        <v>0</v>
      </c>
      <c r="K4" s="1">
        <v>1</v>
      </c>
      <c r="L4" s="2">
        <f>IF(K4&gt;0,INDEX('[1]pos-punti'!$A$1:$A$60,N(K4),1),0)</f>
        <v>100</v>
      </c>
      <c r="M4" s="1">
        <v>0</v>
      </c>
      <c r="N4" s="2">
        <f>IF(M4&gt;0,INDEX('[1]pos-punti'!$A$1:$A$60,N(M4),1),0)</f>
        <v>0</v>
      </c>
      <c r="O4" s="2">
        <v>2</v>
      </c>
      <c r="P4" s="2">
        <f>IF(O4&gt;0,INDEX('[1]pos-punti'!$A$1:$A$60,N(O4),1),0)</f>
        <v>80</v>
      </c>
      <c r="Q4" s="2">
        <v>1</v>
      </c>
      <c r="R4" s="2">
        <f>IF(Q4&gt;0,INDEX('[1]pos-punti'!$A$1:$A$60,N(Q4),1),0)</f>
        <v>100</v>
      </c>
      <c r="S4" s="25">
        <f t="shared" si="1"/>
        <v>90</v>
      </c>
      <c r="T4" s="1">
        <v>1</v>
      </c>
      <c r="U4" s="2">
        <f>IF(T4&gt;0,INDEX('[1]pos-punti'!$A$1:$A$60,N(T4),1),0)</f>
        <v>100</v>
      </c>
      <c r="V4" s="1">
        <v>10</v>
      </c>
      <c r="W4" s="2">
        <f>IF(V4&gt;0,INDEX('[1]pos-punti'!$A$1:$A$60,N(V4),1),0)</f>
        <v>26</v>
      </c>
      <c r="X4" s="1"/>
      <c r="Y4" s="2">
        <f>IF(X4&gt;0,INDEX('[1]pos-punti'!$A$1:$A$60,N(X4),1),0)</f>
        <v>0</v>
      </c>
      <c r="Z4" s="2"/>
      <c r="AA4" s="2">
        <f>IF(Z4&gt;0,INDEX('[1]pos-punti'!$A$1:$A$60,N(Z4),1),0)</f>
        <v>0</v>
      </c>
      <c r="AB4" s="25">
        <f t="shared" si="2"/>
        <v>0</v>
      </c>
      <c r="AC4" s="3">
        <f t="shared" si="3"/>
        <v>316</v>
      </c>
      <c r="AD4" s="4">
        <f>SUM(LARGE((J4,L4,N4,S4,U4,W4,AB4),1),LARGE((J4,L4,N4,S4,U4,W4,AB4),2),LARGE((J4,L4,N4,S4,U4,W4,AB4),3))</f>
        <v>290</v>
      </c>
      <c r="AF4">
        <f t="shared" ref="AF4:AF22" si="4">+G4+I4+Y4+AA4</f>
        <v>0</v>
      </c>
    </row>
    <row r="5" spans="1:32" x14ac:dyDescent="0.3">
      <c r="A5" s="134"/>
      <c r="B5" s="132" t="s">
        <v>219</v>
      </c>
      <c r="C5" s="133" t="s">
        <v>35</v>
      </c>
      <c r="D5" s="21">
        <v>2010</v>
      </c>
      <c r="E5" s="115" t="s">
        <v>15</v>
      </c>
      <c r="F5" s="28">
        <v>2</v>
      </c>
      <c r="G5" s="27">
        <f>IF(F5&gt;0,INDEX('[1]pos-punti'!$A$1:$A$60,N(F5),1),0)</f>
        <v>80</v>
      </c>
      <c r="H5" s="27">
        <v>2</v>
      </c>
      <c r="I5" s="27">
        <f>IF(H5&gt;0,INDEX('[1]pos-punti'!$A$1:$A$60,N(H5),1),0)</f>
        <v>80</v>
      </c>
      <c r="J5" s="25">
        <f t="shared" si="0"/>
        <v>80</v>
      </c>
      <c r="K5" s="1">
        <v>2</v>
      </c>
      <c r="L5" s="2">
        <f>IF(K5&gt;0,INDEX('[1]pos-punti'!$A$1:$A$60,N(K5),1),0)</f>
        <v>80</v>
      </c>
      <c r="M5" s="1">
        <v>2</v>
      </c>
      <c r="N5" s="2">
        <f>IF(M5&gt;0,INDEX('[1]pos-punti'!$A$1:$A$60,N(M5),1),0)</f>
        <v>80</v>
      </c>
      <c r="O5" s="2">
        <v>1</v>
      </c>
      <c r="P5" s="2">
        <f>IF(O5&gt;0,INDEX('[1]pos-punti'!$A$1:$A$60,N(O5),1),0)</f>
        <v>100</v>
      </c>
      <c r="Q5" s="2">
        <v>0</v>
      </c>
      <c r="R5" s="2">
        <f>IF(Q5&gt;0,INDEX('[1]pos-punti'!$A$1:$A$60,N(Q5),1),0)</f>
        <v>0</v>
      </c>
      <c r="S5" s="25">
        <f t="shared" si="1"/>
        <v>50</v>
      </c>
      <c r="T5" s="1">
        <v>0</v>
      </c>
      <c r="U5" s="2">
        <f>IF(T5&gt;0,INDEX('[1]pos-punti'!$A$1:$A$60,N(T5),1),0)</f>
        <v>0</v>
      </c>
      <c r="V5" s="1">
        <v>3</v>
      </c>
      <c r="W5" s="2">
        <f>IF(V5&gt;0,INDEX('[1]pos-punti'!$A$1:$A$60,N(V5),1),0)</f>
        <v>60</v>
      </c>
      <c r="X5" s="1">
        <v>2</v>
      </c>
      <c r="Y5" s="2">
        <f>IF(X5&gt;0,INDEX('[1]pos-punti'!$A$1:$A$60,N(X5),1),0)</f>
        <v>80</v>
      </c>
      <c r="Z5" s="2"/>
      <c r="AA5" s="2">
        <f>IF(Z5&gt;0,INDEX('[1]pos-punti'!$A$1:$A$60,N(Z5),1),0)</f>
        <v>0</v>
      </c>
      <c r="AB5" s="25">
        <f t="shared" si="2"/>
        <v>40</v>
      </c>
      <c r="AC5" s="3">
        <f t="shared" si="3"/>
        <v>390</v>
      </c>
      <c r="AD5" s="4">
        <f>SUM(LARGE((J5,L5,N5,S5,U5,W5,AB5),1),LARGE((J5,L5,N5,S5,U5,W5,AB5),2),LARGE((J5,L5,N5,S5,U5,W5,AB5),3))</f>
        <v>240</v>
      </c>
      <c r="AF5">
        <f t="shared" si="4"/>
        <v>240</v>
      </c>
    </row>
    <row r="6" spans="1:32" x14ac:dyDescent="0.3">
      <c r="A6" s="136"/>
      <c r="B6" s="5" t="s">
        <v>226</v>
      </c>
      <c r="C6" s="18" t="s">
        <v>227</v>
      </c>
      <c r="D6" s="21">
        <v>2010</v>
      </c>
      <c r="E6" s="115" t="s">
        <v>15</v>
      </c>
      <c r="F6" s="28">
        <v>0</v>
      </c>
      <c r="G6" s="27">
        <f>IF(F6&gt;0,INDEX('[1]pos-punti'!$A$1:$A$60,N(F6),1),0)</f>
        <v>0</v>
      </c>
      <c r="H6" s="27">
        <v>0</v>
      </c>
      <c r="I6" s="27">
        <f>IF(H6&gt;0,INDEX('[1]pos-punti'!$A$1:$A$60,N(H6),1),0)</f>
        <v>0</v>
      </c>
      <c r="J6" s="25">
        <f t="shared" si="0"/>
        <v>0</v>
      </c>
      <c r="K6" s="1">
        <v>3</v>
      </c>
      <c r="L6" s="2">
        <f>IF(K6&gt;0,INDEX('[1]pos-punti'!$A$1:$A$60,N(K6),1),0)</f>
        <v>60</v>
      </c>
      <c r="M6" s="1">
        <v>7</v>
      </c>
      <c r="N6" s="2">
        <f>IF(M6&gt;0,INDEX('[1]pos-punti'!$A$1:$A$60,N(M6),1),0)</f>
        <v>36</v>
      </c>
      <c r="O6" s="2">
        <v>7</v>
      </c>
      <c r="P6" s="2">
        <f>IF(O6&gt;0,INDEX('[1]pos-punti'!$A$1:$A$60,N(O6),1),0)</f>
        <v>36</v>
      </c>
      <c r="Q6" s="2">
        <v>2</v>
      </c>
      <c r="R6" s="2">
        <f>IF(Q6&gt;0,INDEX('[1]pos-punti'!$A$1:$A$60,N(Q6),1),0)</f>
        <v>80</v>
      </c>
      <c r="S6" s="25">
        <f t="shared" si="1"/>
        <v>58</v>
      </c>
      <c r="T6" s="1">
        <v>5</v>
      </c>
      <c r="U6" s="2">
        <f>IF(T6&gt;0,INDEX('[1]pos-punti'!$A$1:$A$60,N(T6),1),0)</f>
        <v>45</v>
      </c>
      <c r="V6" s="1">
        <v>1</v>
      </c>
      <c r="W6" s="2">
        <f>IF(V6&gt;0,INDEX('[1]pos-punti'!$A$1:$A$60,N(V6),1),0)</f>
        <v>100</v>
      </c>
      <c r="X6" s="1">
        <v>3</v>
      </c>
      <c r="Y6" s="2">
        <f>IF(X6&gt;0,INDEX('[1]pos-punti'!$A$1:$A$60,N(X6),1),0)</f>
        <v>60</v>
      </c>
      <c r="Z6" s="2">
        <v>4</v>
      </c>
      <c r="AA6" s="2">
        <f>IF(Z6&gt;0,INDEX('[1]pos-punti'!$A$1:$A$60,N(Z6),1),0)</f>
        <v>50</v>
      </c>
      <c r="AB6" s="25">
        <f t="shared" si="2"/>
        <v>55</v>
      </c>
      <c r="AC6" s="3">
        <f t="shared" si="3"/>
        <v>354</v>
      </c>
      <c r="AD6" s="4">
        <f>SUM(LARGE((J6,L6,N6,S6,U6,W6,AB6),1),LARGE((J6,L6,N6,S6,U6,W6,AB6),2),LARGE((J6,L6,N6,S6,U6,W6,AB6),3))</f>
        <v>218</v>
      </c>
      <c r="AF6">
        <f t="shared" si="4"/>
        <v>110</v>
      </c>
    </row>
    <row r="7" spans="1:32" x14ac:dyDescent="0.3">
      <c r="A7" s="136"/>
      <c r="B7" s="13" t="s">
        <v>223</v>
      </c>
      <c r="C7" s="13" t="s">
        <v>166</v>
      </c>
      <c r="D7" s="21">
        <v>2011</v>
      </c>
      <c r="E7" s="115" t="s">
        <v>15</v>
      </c>
      <c r="F7" s="114">
        <v>0</v>
      </c>
      <c r="G7" s="27">
        <f>IF(F7&gt;0,INDEX('[1]pos-punti'!$A$1:$A$60,N(F7),1),0)</f>
        <v>0</v>
      </c>
      <c r="H7" s="27">
        <v>0</v>
      </c>
      <c r="I7" s="27">
        <f>IF(H7&gt;0,INDEX('[1]pos-punti'!$A$1:$A$60,N(H7),1),0)</f>
        <v>0</v>
      </c>
      <c r="J7" s="25">
        <f t="shared" si="0"/>
        <v>0</v>
      </c>
      <c r="K7" s="1">
        <v>5</v>
      </c>
      <c r="L7" s="2">
        <f>IF(K7&gt;0,INDEX('[1]pos-punti'!$A$1:$A$60,N(K7),1),0)</f>
        <v>45</v>
      </c>
      <c r="M7" s="1">
        <v>4</v>
      </c>
      <c r="N7" s="2">
        <f>IF(M7&gt;0,INDEX('[1]pos-punti'!$A$1:$A$60,N(M7),1),0)</f>
        <v>50</v>
      </c>
      <c r="O7" s="2">
        <v>3</v>
      </c>
      <c r="P7" s="2">
        <f>IF(O7&gt;0,INDEX('[1]pos-punti'!$A$1:$A$60,N(O7),1),0)</f>
        <v>60</v>
      </c>
      <c r="Q7" s="2">
        <v>4</v>
      </c>
      <c r="R7" s="2">
        <f>IF(Q7&gt;0,INDEX('[1]pos-punti'!$A$1:$A$60,N(Q7),1),0)</f>
        <v>50</v>
      </c>
      <c r="S7" s="25">
        <f t="shared" si="1"/>
        <v>55</v>
      </c>
      <c r="T7" s="1">
        <v>2</v>
      </c>
      <c r="U7" s="2">
        <f>IF(T7&gt;0,INDEX('[1]pos-punti'!$A$1:$A$60,N(T7),1),0)</f>
        <v>80</v>
      </c>
      <c r="V7" s="1">
        <v>0</v>
      </c>
      <c r="W7" s="2">
        <f>IF(V7&gt;0,INDEX('[1]pos-punti'!$A$1:$A$60,N(V7),1),0)</f>
        <v>0</v>
      </c>
      <c r="X7" s="1">
        <v>9</v>
      </c>
      <c r="Y7" s="2">
        <f>IF(X7&gt;0,INDEX('[1]pos-punti'!$A$1:$A$60,N(X7),1),0)</f>
        <v>29</v>
      </c>
      <c r="Z7" s="2">
        <v>6</v>
      </c>
      <c r="AA7" s="2">
        <f>IF(Z7&gt;0,INDEX('[1]pos-punti'!$A$1:$A$60,N(Z7),1),0)</f>
        <v>40</v>
      </c>
      <c r="AB7" s="25">
        <f t="shared" si="2"/>
        <v>34.5</v>
      </c>
      <c r="AC7" s="3">
        <f t="shared" si="3"/>
        <v>264.5</v>
      </c>
      <c r="AD7" s="4">
        <f>SUM(LARGE((J7,L7,N7,S7,U7,W7,AB7),1),LARGE((J7,L7,N7,S7,U7,W7,AB7),2),LARGE((J7,L7,N7,S7,U7,W7,AB7),3))</f>
        <v>185</v>
      </c>
      <c r="AF7">
        <f t="shared" si="4"/>
        <v>69</v>
      </c>
    </row>
    <row r="8" spans="1:32" x14ac:dyDescent="0.3">
      <c r="A8" s="137"/>
      <c r="B8" s="5" t="s">
        <v>222</v>
      </c>
      <c r="C8" s="18" t="s">
        <v>37</v>
      </c>
      <c r="D8" s="21">
        <v>2010</v>
      </c>
      <c r="E8" s="115" t="s">
        <v>44</v>
      </c>
      <c r="F8" s="27">
        <v>3</v>
      </c>
      <c r="G8" s="27">
        <f>IF(F8&gt;0,INDEX('[1]pos-punti'!$A$1:$A$60,N(F8),1),0)</f>
        <v>60</v>
      </c>
      <c r="H8" s="27">
        <v>0</v>
      </c>
      <c r="I8" s="27">
        <f>IF(H8&gt;0,INDEX('[1]pos-punti'!$A$1:$A$60,N(H8),1),0)</f>
        <v>0</v>
      </c>
      <c r="J8" s="25">
        <f t="shared" si="0"/>
        <v>30</v>
      </c>
      <c r="K8" s="1">
        <v>4</v>
      </c>
      <c r="L8" s="2">
        <f>IF(K8&gt;0,INDEX('[1]pos-punti'!$A$1:$A$60,N(K8),1),0)</f>
        <v>50</v>
      </c>
      <c r="M8" s="1">
        <v>6</v>
      </c>
      <c r="N8" s="2">
        <f>IF(M8&gt;0,INDEX('[1]pos-punti'!$A$1:$A$60,N(M8),1),0)</f>
        <v>40</v>
      </c>
      <c r="O8" s="2">
        <v>5</v>
      </c>
      <c r="P8" s="2">
        <f>IF(O8&gt;0,INDEX('[1]pos-punti'!$A$1:$A$60,N(O8),1),0)</f>
        <v>45</v>
      </c>
      <c r="Q8" s="2">
        <v>3</v>
      </c>
      <c r="R8" s="2">
        <f>IF(Q8&gt;0,INDEX('[1]pos-punti'!$A$1:$A$60,N(Q8),1),0)</f>
        <v>60</v>
      </c>
      <c r="S8" s="25">
        <f t="shared" si="1"/>
        <v>52.5</v>
      </c>
      <c r="T8" s="1">
        <v>3</v>
      </c>
      <c r="U8" s="2">
        <f>IF(T8&gt;0,INDEX('[1]pos-punti'!$A$1:$A$60,N(T8),1),0)</f>
        <v>60</v>
      </c>
      <c r="V8" s="1">
        <v>0</v>
      </c>
      <c r="W8" s="2">
        <f>IF(V8&gt;0,INDEX('[1]pos-punti'!$A$1:$A$60,N(V8),1),0)</f>
        <v>0</v>
      </c>
      <c r="X8" s="1">
        <v>23</v>
      </c>
      <c r="Y8" s="2">
        <f>IF(X8&gt;0,INDEX('[1]pos-punti'!$A$1:$A$60,N(X8),1),0)</f>
        <v>8</v>
      </c>
      <c r="Z8" s="2">
        <v>2</v>
      </c>
      <c r="AA8" s="2">
        <f>IF(Z8&gt;0,INDEX('[1]pos-punti'!$A$1:$A$60,N(Z8),1),0)</f>
        <v>80</v>
      </c>
      <c r="AB8" s="25">
        <f t="shared" si="2"/>
        <v>44</v>
      </c>
      <c r="AC8" s="3">
        <f t="shared" si="3"/>
        <v>276.5</v>
      </c>
      <c r="AD8" s="4">
        <f>SUM(LARGE((J8,L8,N8,S8,U8,W8,AB8),1),LARGE((J8,L8,N8,S8,U8,W8,AB8),2),LARGE((J8,L8,N8,S8,U8,W8,AB8),3))</f>
        <v>162.5</v>
      </c>
      <c r="AF8">
        <f t="shared" si="4"/>
        <v>148</v>
      </c>
    </row>
    <row r="9" spans="1:32" x14ac:dyDescent="0.3">
      <c r="A9" s="137"/>
      <c r="B9" s="5" t="s">
        <v>108</v>
      </c>
      <c r="C9" s="18" t="s">
        <v>153</v>
      </c>
      <c r="D9" s="21">
        <v>2010</v>
      </c>
      <c r="E9" s="115" t="s">
        <v>44</v>
      </c>
      <c r="F9" s="27">
        <v>4</v>
      </c>
      <c r="G9" s="27">
        <f>IF(F9&gt;0,INDEX('[1]pos-punti'!$A$1:$A$60,N(F9),1),0)</f>
        <v>50</v>
      </c>
      <c r="H9" s="27">
        <v>0</v>
      </c>
      <c r="I9" s="27">
        <f>IF(H9&gt;0,INDEX('[1]pos-punti'!$A$1:$A$60,N(H9),1),0)</f>
        <v>0</v>
      </c>
      <c r="J9" s="25">
        <f t="shared" si="0"/>
        <v>25</v>
      </c>
      <c r="K9" s="1">
        <v>6</v>
      </c>
      <c r="L9" s="2">
        <f>IF(K9&gt;0,INDEX('[1]pos-punti'!$A$1:$A$60,N(K9),1),0)</f>
        <v>40</v>
      </c>
      <c r="M9" s="1">
        <v>3</v>
      </c>
      <c r="N9" s="2">
        <f>IF(M9&gt;0,INDEX('[1]pos-punti'!$A$1:$A$60,N(M9),1),0)</f>
        <v>60</v>
      </c>
      <c r="O9" s="2">
        <v>6</v>
      </c>
      <c r="P9" s="2">
        <f>IF(O9&gt;0,INDEX('[1]pos-punti'!$A$1:$A$60,N(O9),1),0)</f>
        <v>40</v>
      </c>
      <c r="Q9" s="2">
        <v>6</v>
      </c>
      <c r="R9" s="2">
        <f>IF(Q9&gt;0,INDEX('[1]pos-punti'!$A$1:$A$60,N(Q9),1),0)</f>
        <v>40</v>
      </c>
      <c r="S9" s="25">
        <f t="shared" si="1"/>
        <v>40</v>
      </c>
      <c r="T9" s="1">
        <v>6</v>
      </c>
      <c r="U9" s="2">
        <f>IF(T9&gt;0,INDEX('[1]pos-punti'!$A$1:$A$60,N(T9),1),0)</f>
        <v>40</v>
      </c>
      <c r="V9" s="1">
        <v>6</v>
      </c>
      <c r="W9" s="2">
        <f>IF(V9&gt;0,INDEX('[1]pos-punti'!$A$1:$A$60,N(V9),1),0)</f>
        <v>40</v>
      </c>
      <c r="X9" s="1">
        <v>4</v>
      </c>
      <c r="Y9" s="2">
        <f>IF(X9&gt;0,INDEX('[1]pos-punti'!$A$1:$A$60,N(X9),1),0)</f>
        <v>50</v>
      </c>
      <c r="Z9" s="2">
        <v>3</v>
      </c>
      <c r="AA9" s="2">
        <f>IF(Z9&gt;0,INDEX('[1]pos-punti'!$A$1:$A$60,N(Z9),1),0)</f>
        <v>60</v>
      </c>
      <c r="AB9" s="25">
        <f t="shared" si="2"/>
        <v>55</v>
      </c>
      <c r="AC9" s="3">
        <f t="shared" si="3"/>
        <v>300</v>
      </c>
      <c r="AD9" s="4">
        <f>SUM(LARGE((J9,L9,N9,S9,U9,W9,AB9),1),LARGE((J9,L9,N9,S9,U9,W9,AB9),2),LARGE((J9,L9,N9,S9,U9,W9,AB9),3))</f>
        <v>155</v>
      </c>
      <c r="AF9">
        <f t="shared" si="4"/>
        <v>160</v>
      </c>
    </row>
    <row r="10" spans="1:32" x14ac:dyDescent="0.3">
      <c r="A10" s="137"/>
      <c r="B10" s="5" t="s">
        <v>224</v>
      </c>
      <c r="C10" s="18" t="s">
        <v>225</v>
      </c>
      <c r="D10" s="21">
        <v>2010</v>
      </c>
      <c r="E10" s="115" t="s">
        <v>20</v>
      </c>
      <c r="F10" s="27">
        <v>7</v>
      </c>
      <c r="G10" s="27">
        <f>IF(F10&gt;0,INDEX('[1]pos-punti'!$A$1:$A$60,N(F10),1),0)</f>
        <v>36</v>
      </c>
      <c r="H10" s="27">
        <v>4</v>
      </c>
      <c r="I10" s="27">
        <f>IF(H10&gt;0,INDEX('[1]pos-punti'!$A$1:$A$60,N(H10),1),0)</f>
        <v>50</v>
      </c>
      <c r="J10" s="25">
        <f t="shared" si="0"/>
        <v>43</v>
      </c>
      <c r="K10" s="1">
        <v>12</v>
      </c>
      <c r="L10" s="2">
        <f>IF(K10&gt;0,INDEX('[1]pos-punti'!$A$1:$A$60,N(K10),1),0)</f>
        <v>22</v>
      </c>
      <c r="M10" s="1">
        <v>8</v>
      </c>
      <c r="N10" s="2">
        <f>IF(M10&gt;0,INDEX('[1]pos-punti'!$A$1:$A$60,N(M10),1),0)</f>
        <v>32</v>
      </c>
      <c r="O10" s="2">
        <v>4</v>
      </c>
      <c r="P10" s="2">
        <f>IF(O10&gt;0,INDEX('[1]pos-punti'!$A$1:$A$60,N(O10),1),0)</f>
        <v>50</v>
      </c>
      <c r="Q10" s="2">
        <v>7</v>
      </c>
      <c r="R10" s="2">
        <f>IF(Q10&gt;0,INDEX('[1]pos-punti'!$A$1:$A$60,N(Q10),1),0)</f>
        <v>36</v>
      </c>
      <c r="S10" s="25">
        <f t="shared" si="1"/>
        <v>43</v>
      </c>
      <c r="T10" s="1">
        <v>4</v>
      </c>
      <c r="U10" s="2">
        <f>IF(T10&gt;0,INDEX('[1]pos-punti'!$A$1:$A$60,N(T10),1),0)</f>
        <v>50</v>
      </c>
      <c r="V10" s="1">
        <v>15</v>
      </c>
      <c r="W10" s="2">
        <f>IF(V10&gt;0,INDEX('[1]pos-punti'!$A$1:$A$60,N(V10),1),0)</f>
        <v>16</v>
      </c>
      <c r="X10" s="1">
        <v>8</v>
      </c>
      <c r="Y10" s="2">
        <f>IF(X10&gt;0,INDEX('[1]pos-punti'!$A$1:$A$60,N(X10),1),0)</f>
        <v>32</v>
      </c>
      <c r="Z10" s="2">
        <v>7</v>
      </c>
      <c r="AA10" s="2">
        <f>IF(Z10&gt;0,INDEX('[1]pos-punti'!$A$1:$A$60,N(Z10),1),0)</f>
        <v>36</v>
      </c>
      <c r="AB10" s="25">
        <f t="shared" si="2"/>
        <v>34</v>
      </c>
      <c r="AC10" s="3">
        <f t="shared" si="3"/>
        <v>240</v>
      </c>
      <c r="AD10" s="4">
        <f>SUM(LARGE((J10,L10,N10,S10,U10,W10,AB10),1),LARGE((J10,L10,N10,S10,U10,W10,AB10),2),LARGE((J10,L10,N10,S10,U10,W10,AB10),3))</f>
        <v>136</v>
      </c>
      <c r="AF10">
        <f t="shared" si="4"/>
        <v>154</v>
      </c>
    </row>
    <row r="11" spans="1:32" x14ac:dyDescent="0.3">
      <c r="A11" s="137"/>
      <c r="B11" s="5" t="s">
        <v>207</v>
      </c>
      <c r="C11" s="18" t="s">
        <v>37</v>
      </c>
      <c r="D11" s="21">
        <v>2010</v>
      </c>
      <c r="E11" s="115" t="s">
        <v>15</v>
      </c>
      <c r="F11" s="27">
        <v>6</v>
      </c>
      <c r="G11" s="27">
        <f>IF(F11&gt;0,INDEX('[1]pos-punti'!$A$1:$A$60,N(F11),1),0)</f>
        <v>40</v>
      </c>
      <c r="H11" s="27">
        <v>3</v>
      </c>
      <c r="I11" s="27">
        <f>IF(H11&gt;0,INDEX('[1]pos-punti'!$A$1:$A$60,N(H11),1),0)</f>
        <v>60</v>
      </c>
      <c r="J11" s="25">
        <f t="shared" si="0"/>
        <v>50</v>
      </c>
      <c r="K11" s="1">
        <v>7</v>
      </c>
      <c r="L11" s="2">
        <f>IF(K11&gt;0,INDEX('[1]pos-punti'!$A$1:$A$60,N(K11),1),0)</f>
        <v>36</v>
      </c>
      <c r="M11" s="1">
        <v>0</v>
      </c>
      <c r="N11" s="2">
        <f>IF(M11&gt;0,INDEX('[1]pos-punti'!$A$1:$A$60,N(M11),1),0)</f>
        <v>0</v>
      </c>
      <c r="O11" s="2">
        <v>10</v>
      </c>
      <c r="P11" s="2">
        <f>IF(O11&gt;0,INDEX('[1]pos-punti'!$A$1:$A$60,N(O11),1),0)</f>
        <v>26</v>
      </c>
      <c r="Q11" s="2">
        <v>5</v>
      </c>
      <c r="R11" s="2">
        <f>IF(Q11&gt;0,INDEX('[1]pos-punti'!$A$1:$A$60,N(Q11),1),0)</f>
        <v>45</v>
      </c>
      <c r="S11" s="25">
        <f t="shared" si="1"/>
        <v>35.5</v>
      </c>
      <c r="T11" s="1">
        <v>7</v>
      </c>
      <c r="U11" s="2">
        <f>IF(T11&gt;0,INDEX('[1]pos-punti'!$A$1:$A$60,N(T11),1),0)</f>
        <v>36</v>
      </c>
      <c r="V11" s="1">
        <v>7</v>
      </c>
      <c r="W11" s="2">
        <f>IF(V11&gt;0,INDEX('[1]pos-punti'!$A$1:$A$60,N(V11),1),0)</f>
        <v>36</v>
      </c>
      <c r="X11" s="1">
        <v>7</v>
      </c>
      <c r="Y11" s="2">
        <f>IF(X11&gt;0,INDEX('[1]pos-punti'!$A$1:$A$60,N(X11),1),0)</f>
        <v>36</v>
      </c>
      <c r="Z11" s="2">
        <v>5</v>
      </c>
      <c r="AA11" s="2">
        <f>IF(Z11&gt;0,INDEX('[1]pos-punti'!$A$1:$A$60,N(Z11),1),0)</f>
        <v>45</v>
      </c>
      <c r="AB11" s="25">
        <f t="shared" si="2"/>
        <v>40.5</v>
      </c>
      <c r="AC11" s="3">
        <f t="shared" si="3"/>
        <v>234</v>
      </c>
      <c r="AD11" s="4">
        <f>SUM(LARGE((J11,L11,N11,S11,U11,W11,AB11),1),LARGE((J11,L11,N11,S11,U11,W11,AB11),2),LARGE((J11,L11,N11,S11,U11,W11,AB11),3))</f>
        <v>126.5</v>
      </c>
      <c r="AF11">
        <f t="shared" si="4"/>
        <v>181</v>
      </c>
    </row>
    <row r="12" spans="1:32" x14ac:dyDescent="0.3">
      <c r="A12" s="137"/>
      <c r="B12" s="5" t="s">
        <v>190</v>
      </c>
      <c r="C12" s="18" t="s">
        <v>148</v>
      </c>
      <c r="D12" s="21">
        <v>2010</v>
      </c>
      <c r="E12" s="115" t="s">
        <v>15</v>
      </c>
      <c r="F12" s="27">
        <v>5</v>
      </c>
      <c r="G12" s="27">
        <f>IF(F12&gt;0,INDEX('[1]pos-punti'!$A$1:$A$60,N(F12),1),0)</f>
        <v>45</v>
      </c>
      <c r="H12" s="27">
        <v>5</v>
      </c>
      <c r="I12" s="27">
        <f>IF(H12&gt;0,INDEX('[1]pos-punti'!$A$1:$A$60,N(H12),1),0)</f>
        <v>45</v>
      </c>
      <c r="J12" s="25">
        <f t="shared" si="0"/>
        <v>45</v>
      </c>
      <c r="K12" s="1">
        <v>9</v>
      </c>
      <c r="L12" s="2">
        <f>IF(K12&gt;0,INDEX('[1]pos-punti'!$A$1:$A$60,N(K12),1),0)</f>
        <v>29</v>
      </c>
      <c r="M12" s="1">
        <v>18</v>
      </c>
      <c r="N12" s="2">
        <f>IF(M12&gt;0,INDEX('[1]pos-punti'!$A$1:$A$60,N(M12),1),0)</f>
        <v>13</v>
      </c>
      <c r="O12" s="2">
        <v>13</v>
      </c>
      <c r="P12" s="2">
        <f>IF(O12&gt;0,INDEX('[1]pos-punti'!$A$1:$A$60,N(O12),1),0)</f>
        <v>20</v>
      </c>
      <c r="Q12" s="2">
        <v>10</v>
      </c>
      <c r="R12" s="2">
        <f>IF(Q12&gt;0,INDEX('[1]pos-punti'!$A$1:$A$60,N(Q12),1),0)</f>
        <v>26</v>
      </c>
      <c r="S12" s="25">
        <f t="shared" si="1"/>
        <v>23</v>
      </c>
      <c r="T12" s="1">
        <v>9</v>
      </c>
      <c r="U12" s="2">
        <f>IF(T12&gt;0,INDEX('[1]pos-punti'!$A$1:$A$60,N(T12),1),0)</f>
        <v>29</v>
      </c>
      <c r="V12" s="1">
        <v>4</v>
      </c>
      <c r="W12" s="2">
        <f>IF(V12&gt;0,INDEX('[1]pos-punti'!$A$1:$A$60,N(V12),1),0)</f>
        <v>50</v>
      </c>
      <c r="X12" s="1">
        <v>10</v>
      </c>
      <c r="Y12" s="2">
        <f>IF(X12&gt;0,INDEX('[1]pos-punti'!$A$1:$A$60,N(X12),1),0)</f>
        <v>26</v>
      </c>
      <c r="Z12" s="2">
        <v>11</v>
      </c>
      <c r="AA12" s="2">
        <f>IF(Z12&gt;0,INDEX('[1]pos-punti'!$A$1:$A$60,N(Z12),1),0)</f>
        <v>24</v>
      </c>
      <c r="AB12" s="25">
        <f t="shared" si="2"/>
        <v>25</v>
      </c>
      <c r="AC12" s="3">
        <f t="shared" si="3"/>
        <v>214</v>
      </c>
      <c r="AD12" s="4">
        <f>SUM(LARGE((J12,L12,N12,S12,U12,W12,AB12),1),LARGE((J12,L12,N12,S12,U12,W12,AB12),2),LARGE((J12,L12,N12,S12,U12,W12,AB12),3))</f>
        <v>124</v>
      </c>
      <c r="AF12">
        <f t="shared" si="4"/>
        <v>140</v>
      </c>
    </row>
    <row r="13" spans="1:32" x14ac:dyDescent="0.3">
      <c r="A13" s="139"/>
      <c r="B13" s="5" t="s">
        <v>228</v>
      </c>
      <c r="C13" s="18" t="s">
        <v>229</v>
      </c>
      <c r="D13" s="21">
        <v>2010</v>
      </c>
      <c r="E13" s="115" t="s">
        <v>20</v>
      </c>
      <c r="F13" s="27">
        <v>8</v>
      </c>
      <c r="G13" s="27">
        <f>IF(F13&gt;0,INDEX('[1]pos-punti'!$A$1:$A$60,N(F13),1),0)</f>
        <v>32</v>
      </c>
      <c r="H13" s="27">
        <v>6</v>
      </c>
      <c r="I13" s="27">
        <f>IF(H13&gt;0,INDEX('[1]pos-punti'!$A$1:$A$60,N(H13),1),0)</f>
        <v>40</v>
      </c>
      <c r="J13" s="25">
        <f t="shared" si="0"/>
        <v>36</v>
      </c>
      <c r="K13" s="1">
        <v>21</v>
      </c>
      <c r="L13" s="2">
        <f>IF(K13&gt;0,INDEX('[1]pos-punti'!$A$1:$A$60,N(K13),1),0)</f>
        <v>10</v>
      </c>
      <c r="M13" s="1">
        <v>11</v>
      </c>
      <c r="N13" s="2">
        <f>IF(M13&gt;0,INDEX('[1]pos-punti'!$A$1:$A$60,N(M13),1),0)</f>
        <v>24</v>
      </c>
      <c r="O13" s="2">
        <v>12</v>
      </c>
      <c r="P13" s="2">
        <f>IF(O13&gt;0,INDEX('[1]pos-punti'!$A$1:$A$60,N(O13),1),0)</f>
        <v>22</v>
      </c>
      <c r="Q13" s="2">
        <v>8</v>
      </c>
      <c r="R13" s="2">
        <f>IF(Q13&gt;0,INDEX('[1]pos-punti'!$A$1:$A$60,N(Q13),1),0)</f>
        <v>32</v>
      </c>
      <c r="S13" s="25">
        <f t="shared" si="1"/>
        <v>27</v>
      </c>
      <c r="T13" s="1">
        <v>8</v>
      </c>
      <c r="U13" s="2">
        <f>IF(T13&gt;0,INDEX('[1]pos-punti'!$A$1:$A$60,N(T13),1),0)</f>
        <v>32</v>
      </c>
      <c r="V13" s="1">
        <v>5</v>
      </c>
      <c r="W13" s="2">
        <f>IF(V13&gt;0,INDEX('[1]pos-punti'!$A$1:$A$60,N(V13),1),0)</f>
        <v>45</v>
      </c>
      <c r="X13" s="1">
        <v>12</v>
      </c>
      <c r="Y13" s="2">
        <f>IF(X13&gt;0,INDEX('[1]pos-punti'!$A$1:$A$60,N(X13),1),0)</f>
        <v>22</v>
      </c>
      <c r="Z13" s="2">
        <v>9</v>
      </c>
      <c r="AA13" s="2">
        <f>IF(Z13&gt;0,INDEX('[1]pos-punti'!$A$1:$A$60,N(Z13),1),0)</f>
        <v>29</v>
      </c>
      <c r="AB13" s="25">
        <f t="shared" si="2"/>
        <v>25.5</v>
      </c>
      <c r="AC13" s="3">
        <f t="shared" si="3"/>
        <v>199.5</v>
      </c>
      <c r="AD13" s="4">
        <f>SUM(LARGE((J13,L13,N13,S13,U13,W13,AB13),1),LARGE((J13,L13,N13,S13,U13,W13,AB13),2),LARGE((J13,L13,N13,S13,U13,W13,AB13),3))</f>
        <v>113</v>
      </c>
      <c r="AF13">
        <f t="shared" si="4"/>
        <v>123</v>
      </c>
    </row>
    <row r="14" spans="1:32" x14ac:dyDescent="0.3">
      <c r="A14" s="139"/>
      <c r="B14" s="13" t="s">
        <v>106</v>
      </c>
      <c r="C14" s="13" t="s">
        <v>153</v>
      </c>
      <c r="D14" s="21">
        <v>2011</v>
      </c>
      <c r="E14" s="115" t="s">
        <v>20</v>
      </c>
      <c r="F14" s="114">
        <v>10</v>
      </c>
      <c r="G14" s="27">
        <f>IF(F14&gt;0,INDEX('[1]pos-punti'!$A$1:$A$60,N(F14),1),0)</f>
        <v>26</v>
      </c>
      <c r="H14" s="27">
        <v>7</v>
      </c>
      <c r="I14" s="27">
        <f>IF(H14&gt;0,INDEX('[1]pos-punti'!$A$1:$A$60,N(H14),1),0)</f>
        <v>36</v>
      </c>
      <c r="J14" s="25">
        <f t="shared" si="0"/>
        <v>31</v>
      </c>
      <c r="K14" s="1">
        <v>8</v>
      </c>
      <c r="L14" s="2">
        <f>IF(K14&gt;0,INDEX('[1]pos-punti'!$A$1:$A$60,N(K14),1),0)</f>
        <v>32</v>
      </c>
      <c r="M14" s="1">
        <v>10</v>
      </c>
      <c r="N14" s="2">
        <f>IF(M14&gt;0,INDEX('[1]pos-punti'!$A$1:$A$60,N(M14),1),0)</f>
        <v>26</v>
      </c>
      <c r="O14" s="2">
        <v>15</v>
      </c>
      <c r="P14" s="2">
        <f>IF(O14&gt;0,INDEX('[1]pos-punti'!$A$1:$A$60,N(O14),1),0)</f>
        <v>16</v>
      </c>
      <c r="Q14" s="2">
        <v>0</v>
      </c>
      <c r="R14" s="2">
        <f>IF(Q14&gt;0,INDEX('[1]pos-punti'!$A$1:$A$60,N(Q14),1),0)</f>
        <v>0</v>
      </c>
      <c r="S14" s="25">
        <f t="shared" si="1"/>
        <v>8</v>
      </c>
      <c r="T14" s="1">
        <v>0</v>
      </c>
      <c r="U14" s="2">
        <f>IF(T14&gt;0,INDEX('[1]pos-punti'!$A$1:$A$60,N(T14),1),0)</f>
        <v>0</v>
      </c>
      <c r="V14" s="1">
        <v>11</v>
      </c>
      <c r="W14" s="2">
        <f>IF(V14&gt;0,INDEX('[1]pos-punti'!$A$1:$A$60,N(V14),1),0)</f>
        <v>24</v>
      </c>
      <c r="X14" s="1">
        <v>17</v>
      </c>
      <c r="Y14" s="2">
        <f>IF(X14&gt;0,INDEX('[1]pos-punti'!$A$1:$A$60,N(X14),1),0)</f>
        <v>14</v>
      </c>
      <c r="Z14" s="2">
        <v>13</v>
      </c>
      <c r="AA14" s="2">
        <f>IF(Z14&gt;0,INDEX('[1]pos-punti'!$A$1:$A$60,N(Z14),1),0)</f>
        <v>20</v>
      </c>
      <c r="AB14" s="25">
        <f t="shared" si="2"/>
        <v>17</v>
      </c>
      <c r="AC14" s="3">
        <f t="shared" si="3"/>
        <v>138</v>
      </c>
      <c r="AD14" s="4">
        <f>SUM(LARGE((J14,L14,N14,S14,U14,W14,AB14),1),LARGE((J14,L14,N14,S14,U14,W14,AB14),2),LARGE((J14,L14,N14,S14,U14,W14,AB14),3))</f>
        <v>89</v>
      </c>
      <c r="AF14">
        <f t="shared" si="4"/>
        <v>96</v>
      </c>
    </row>
    <row r="15" spans="1:32" x14ac:dyDescent="0.3">
      <c r="A15" s="139"/>
      <c r="B15" s="13" t="s">
        <v>230</v>
      </c>
      <c r="C15" s="13" t="s">
        <v>166</v>
      </c>
      <c r="D15" s="21">
        <v>2011</v>
      </c>
      <c r="E15" s="115" t="s">
        <v>20</v>
      </c>
      <c r="F15" s="114">
        <v>0</v>
      </c>
      <c r="G15" s="27">
        <v>0</v>
      </c>
      <c r="H15" s="27">
        <v>15</v>
      </c>
      <c r="I15" s="27">
        <f>IF(H15&gt;0,INDEX('[1]pos-punti'!$A$1:$A$60,N(H15),1),0)</f>
        <v>16</v>
      </c>
      <c r="J15" s="25">
        <f t="shared" si="0"/>
        <v>8</v>
      </c>
      <c r="K15" s="1">
        <v>19</v>
      </c>
      <c r="L15" s="2">
        <f>IF(K15&gt;0,INDEX('[1]pos-punti'!$A$1:$A$60,N(K15),1),0)</f>
        <v>12</v>
      </c>
      <c r="M15" s="1">
        <v>5</v>
      </c>
      <c r="N15" s="2">
        <f>IF(M15&gt;0,INDEX('[1]pos-punti'!$A$1:$A$60,N(M15),1),0)</f>
        <v>45</v>
      </c>
      <c r="O15" s="2">
        <v>8</v>
      </c>
      <c r="P15" s="2">
        <f>IF(O15&gt;0,INDEX('[1]pos-punti'!$A$1:$A$60,N(O15),1),0)</f>
        <v>32</v>
      </c>
      <c r="Q15" s="2">
        <v>16</v>
      </c>
      <c r="R15" s="2">
        <f>IF(Q15&gt;0,INDEX('[1]pos-punti'!$A$1:$A$60,N(Q15),1),0)</f>
        <v>15</v>
      </c>
      <c r="S15" s="25">
        <f t="shared" si="1"/>
        <v>23.5</v>
      </c>
      <c r="T15" s="1">
        <v>13</v>
      </c>
      <c r="U15" s="2">
        <f>IF(T15&gt;0,INDEX('[1]pos-punti'!$A$1:$A$60,N(T15),1),0)</f>
        <v>20</v>
      </c>
      <c r="V15" s="1">
        <v>19</v>
      </c>
      <c r="W15" s="2">
        <f>IF(V15&gt;0,INDEX('[1]pos-punti'!$A$1:$A$60,N(V15),1),0)</f>
        <v>12</v>
      </c>
      <c r="X15" s="1">
        <v>0</v>
      </c>
      <c r="Y15" s="2">
        <f>IF(X15&gt;0,INDEX('[1]pos-punti'!$A$1:$A$60,N(X15),1),0)</f>
        <v>0</v>
      </c>
      <c r="Z15" s="2"/>
      <c r="AA15" s="2">
        <f>IF(Z15&gt;0,INDEX('[1]pos-punti'!$A$1:$A$60,N(Z15),1),0)</f>
        <v>0</v>
      </c>
      <c r="AB15" s="25">
        <f t="shared" si="2"/>
        <v>0</v>
      </c>
      <c r="AC15" s="3">
        <f t="shared" si="3"/>
        <v>120.5</v>
      </c>
      <c r="AD15" s="4">
        <f>SUM(LARGE((J15,L15,N15,S15,U15,W15,AB15),1),LARGE((J15,L15,N15,S15,U15,W15,AB15),2),LARGE((J15,L15,N15,S15,U15,W15,AB15),3))</f>
        <v>88.5</v>
      </c>
      <c r="AF15">
        <f t="shared" si="4"/>
        <v>16</v>
      </c>
    </row>
    <row r="16" spans="1:32" x14ac:dyDescent="0.3">
      <c r="A16" s="139"/>
      <c r="B16" s="13" t="s">
        <v>89</v>
      </c>
      <c r="C16" s="13" t="s">
        <v>231</v>
      </c>
      <c r="D16" s="21">
        <v>2011</v>
      </c>
      <c r="E16" s="115" t="s">
        <v>20</v>
      </c>
      <c r="F16" s="114">
        <v>0</v>
      </c>
      <c r="G16" s="27">
        <f>IF(F16&gt;0,INDEX('[1]pos-punti'!$A$1:$A$60,N(F16),1),0)</f>
        <v>0</v>
      </c>
      <c r="H16" s="27">
        <v>0</v>
      </c>
      <c r="I16" s="27">
        <f>IF(H16&gt;0,INDEX('[1]pos-punti'!$A$1:$A$60,N(H16),1),0)</f>
        <v>0</v>
      </c>
      <c r="J16" s="25">
        <f t="shared" si="0"/>
        <v>0</v>
      </c>
      <c r="K16" s="1">
        <v>11</v>
      </c>
      <c r="L16" s="2">
        <f>IF(K16&gt;0,INDEX('[1]pos-punti'!$A$1:$A$60,N(K16),1),0)</f>
        <v>24</v>
      </c>
      <c r="M16" s="1">
        <v>9</v>
      </c>
      <c r="N16" s="2">
        <f>IF(M16&gt;0,INDEX('[1]pos-punti'!$A$1:$A$60,N(M16),1),0)</f>
        <v>29</v>
      </c>
      <c r="O16" s="2">
        <v>18</v>
      </c>
      <c r="P16" s="2">
        <f>IF(O16&gt;0,INDEX('[1]pos-punti'!$A$1:$A$60,N(O16),1),0)</f>
        <v>13</v>
      </c>
      <c r="Q16" s="2">
        <v>9</v>
      </c>
      <c r="R16" s="2">
        <f>IF(Q16&gt;0,INDEX('[1]pos-punti'!$A$1:$A$60,N(Q16),1),0)</f>
        <v>29</v>
      </c>
      <c r="S16" s="25">
        <f t="shared" si="1"/>
        <v>21</v>
      </c>
      <c r="T16" s="1">
        <v>11</v>
      </c>
      <c r="U16" s="2">
        <f>IF(T16&gt;0,INDEX('[1]pos-punti'!$A$1:$A$60,N(T16),1),0)</f>
        <v>24</v>
      </c>
      <c r="V16" s="1">
        <v>8</v>
      </c>
      <c r="W16" s="2">
        <f>IF(V16&gt;0,INDEX('[1]pos-punti'!$A$1:$A$60,N(V16),1),0)</f>
        <v>32</v>
      </c>
      <c r="X16" s="1">
        <v>11</v>
      </c>
      <c r="Y16" s="2">
        <f>IF(X16&gt;0,INDEX('[1]pos-punti'!$A$1:$A$60,N(X16),1),0)</f>
        <v>24</v>
      </c>
      <c r="Z16" s="2">
        <v>10</v>
      </c>
      <c r="AA16" s="2">
        <f>IF(Z16&gt;0,INDEX('[1]pos-punti'!$A$1:$A$60,N(Z16),1),0)</f>
        <v>26</v>
      </c>
      <c r="AB16" s="25">
        <f t="shared" si="2"/>
        <v>25</v>
      </c>
      <c r="AC16" s="3">
        <f t="shared" si="3"/>
        <v>155</v>
      </c>
      <c r="AD16" s="4">
        <f>SUM(LARGE((J16,L16,N16,S16,U16,W16,AB16),1),LARGE((J16,L16,N16,S16,U16,W16,AB16),2),LARGE((J16,L16,N16,S16,U16,W16,AB16),3))</f>
        <v>86</v>
      </c>
      <c r="AF16">
        <f t="shared" si="4"/>
        <v>50</v>
      </c>
    </row>
    <row r="17" spans="1:32" x14ac:dyDescent="0.3">
      <c r="A17" s="139"/>
      <c r="B17" s="13" t="s">
        <v>181</v>
      </c>
      <c r="C17" s="13" t="s">
        <v>239</v>
      </c>
      <c r="D17" s="21">
        <v>2011</v>
      </c>
      <c r="E17" s="115" t="s">
        <v>4</v>
      </c>
      <c r="F17" s="114">
        <v>11</v>
      </c>
      <c r="G17" s="27">
        <f>IF(F17&gt;0,INDEX('[1]pos-punti'!$A$1:$A$60,N(F17),1),0)</f>
        <v>24</v>
      </c>
      <c r="H17" s="27">
        <v>11</v>
      </c>
      <c r="I17" s="27">
        <f>IF(H17&gt;0,INDEX('[1]pos-punti'!$A$1:$A$60,N(H17),1),0)</f>
        <v>24</v>
      </c>
      <c r="J17" s="25">
        <f t="shared" si="0"/>
        <v>24</v>
      </c>
      <c r="K17" s="1">
        <v>17</v>
      </c>
      <c r="L17" s="2">
        <f>IF(K17&gt;0,INDEX('[1]pos-punti'!$A$1:$A$60,N(K17),1),0)</f>
        <v>14</v>
      </c>
      <c r="M17" s="1">
        <v>13</v>
      </c>
      <c r="N17" s="2">
        <f>IF(M17&gt;0,INDEX('[1]pos-punti'!$A$1:$A$60,N(M17),1),0)</f>
        <v>20</v>
      </c>
      <c r="O17" s="2">
        <v>9</v>
      </c>
      <c r="P17" s="2">
        <f>IF(O17&gt;0,INDEX('[1]pos-punti'!$A$1:$A$60,N(O17),1),0)</f>
        <v>29</v>
      </c>
      <c r="Q17" s="2">
        <v>0</v>
      </c>
      <c r="R17" s="2">
        <f>IF(Q17&gt;0,INDEX('[1]pos-punti'!$A$1:$A$60,N(Q17),1),0)</f>
        <v>0</v>
      </c>
      <c r="S17" s="25">
        <f t="shared" si="1"/>
        <v>14.5</v>
      </c>
      <c r="T17" s="1">
        <v>0</v>
      </c>
      <c r="U17" s="2">
        <f>IF(T17&gt;0,INDEX('[1]pos-punti'!$A$1:$A$60,N(T17),1),0)</f>
        <v>0</v>
      </c>
      <c r="V17" s="1">
        <v>16</v>
      </c>
      <c r="W17" s="2">
        <f>IF(V17&gt;0,INDEX('[1]pos-punti'!$A$1:$A$60,N(V17),1),0)</f>
        <v>15</v>
      </c>
      <c r="X17" s="1">
        <v>5</v>
      </c>
      <c r="Y17" s="2">
        <f>IF(X17&gt;0,INDEX('[1]pos-punti'!$A$1:$A$60,N(X17),1),0)</f>
        <v>45</v>
      </c>
      <c r="Z17" s="2">
        <v>8</v>
      </c>
      <c r="AA17" s="2">
        <f>IF(Z17&gt;0,INDEX('[1]pos-punti'!$A$1:$A$60,N(Z17),1),0)</f>
        <v>32</v>
      </c>
      <c r="AB17" s="25">
        <f t="shared" si="2"/>
        <v>38.5</v>
      </c>
      <c r="AC17" s="3">
        <f t="shared" si="3"/>
        <v>126</v>
      </c>
      <c r="AD17" s="4">
        <f>SUM(LARGE((J17,L17,N17,S17,U17,W17,AB17),1),LARGE((J17,L17,N17,S17,U17,W17,AB17),2),LARGE((J17,L17,N17,S17,U17,W17,AB17),3))</f>
        <v>82.5</v>
      </c>
      <c r="AF17">
        <f t="shared" si="4"/>
        <v>125</v>
      </c>
    </row>
    <row r="18" spans="1:32" x14ac:dyDescent="0.3">
      <c r="B18" s="13" t="s">
        <v>240</v>
      </c>
      <c r="C18" s="13" t="s">
        <v>59</v>
      </c>
      <c r="D18" s="21">
        <v>2011</v>
      </c>
      <c r="E18" s="115" t="s">
        <v>15</v>
      </c>
      <c r="F18" s="114">
        <v>0</v>
      </c>
      <c r="G18" s="27">
        <f>IF(F18&gt;0,INDEX('[1]pos-punti'!$A$1:$A$60,N(F18),1),0)</f>
        <v>0</v>
      </c>
      <c r="H18" s="27">
        <v>8</v>
      </c>
      <c r="I18" s="27">
        <f>IF(H18&gt;0,INDEX('[1]pos-punti'!$A$1:$A$60,N(H18),1),0)</f>
        <v>32</v>
      </c>
      <c r="J18" s="25">
        <f t="shared" si="0"/>
        <v>16</v>
      </c>
      <c r="K18" s="1">
        <v>18</v>
      </c>
      <c r="L18" s="2">
        <f>IF(K18&gt;0,INDEX('[1]pos-punti'!$A$1:$A$60,N(K18),1),0)</f>
        <v>13</v>
      </c>
      <c r="M18" s="1">
        <v>0</v>
      </c>
      <c r="N18" s="2">
        <f>IF(M18&gt;0,INDEX('[1]pos-punti'!$A$1:$A$60,N(M18),1),0)</f>
        <v>0</v>
      </c>
      <c r="O18" s="2">
        <v>11</v>
      </c>
      <c r="P18" s="2">
        <f>IF(O18&gt;0,INDEX('[1]pos-punti'!$A$1:$A$60,N(O18),1),0)</f>
        <v>24</v>
      </c>
      <c r="Q18" s="2">
        <v>12</v>
      </c>
      <c r="R18" s="2">
        <f>IF(Q18&gt;0,INDEX('[1]pos-punti'!$A$1:$A$60,N(Q18),1),0)</f>
        <v>22</v>
      </c>
      <c r="S18" s="25">
        <f t="shared" si="1"/>
        <v>23</v>
      </c>
      <c r="T18" s="1">
        <v>10</v>
      </c>
      <c r="U18" s="2">
        <f>IF(T18&gt;0,INDEX('[1]pos-punti'!$A$1:$A$60,N(T18),1),0)</f>
        <v>26</v>
      </c>
      <c r="V18" s="1">
        <v>9</v>
      </c>
      <c r="W18" s="2">
        <f>IF(V18&gt;0,INDEX('[1]pos-punti'!$A$1:$A$60,N(V18),1),0)</f>
        <v>29</v>
      </c>
      <c r="X18" s="1">
        <v>14</v>
      </c>
      <c r="Y18" s="2">
        <f>IF(X18&gt;0,INDEX('[1]pos-punti'!$A$1:$A$60,N(X18),1),0)</f>
        <v>18</v>
      </c>
      <c r="Z18" s="2">
        <v>12</v>
      </c>
      <c r="AA18" s="2">
        <f>IF(Z18&gt;0,INDEX('[1]pos-punti'!$A$1:$A$60,N(Z18),1),0)</f>
        <v>22</v>
      </c>
      <c r="AB18" s="25">
        <f t="shared" si="2"/>
        <v>20</v>
      </c>
      <c r="AC18" s="3">
        <f t="shared" si="3"/>
        <v>127</v>
      </c>
      <c r="AD18" s="4">
        <f>SUM(LARGE((J18,L18,N18,S18,U18,W18,AB18),1),LARGE((J18,L18,N18,S18,U18,W18,AB18),2),LARGE((J18,L18,N18,S18,U18,W18,AB18),3))</f>
        <v>78</v>
      </c>
      <c r="AF18">
        <f t="shared" si="4"/>
        <v>72</v>
      </c>
    </row>
    <row r="19" spans="1:32" x14ac:dyDescent="0.3">
      <c r="A19" s="13"/>
      <c r="B19" s="13" t="s">
        <v>237</v>
      </c>
      <c r="C19" s="13" t="s">
        <v>238</v>
      </c>
      <c r="D19" s="21">
        <v>2011</v>
      </c>
      <c r="E19" s="115" t="s">
        <v>20</v>
      </c>
      <c r="F19" s="114">
        <v>14</v>
      </c>
      <c r="G19" s="27">
        <f>IF(F19&gt;0,INDEX('[1]pos-punti'!$A$1:$A$60,N(F19),1),0)</f>
        <v>18</v>
      </c>
      <c r="H19" s="27">
        <v>13</v>
      </c>
      <c r="I19" s="27">
        <f>IF(H19&gt;0,INDEX('[1]pos-punti'!$A$1:$A$60,N(H19),1),0)</f>
        <v>20</v>
      </c>
      <c r="J19" s="25">
        <f t="shared" si="0"/>
        <v>19</v>
      </c>
      <c r="K19" s="1">
        <v>10</v>
      </c>
      <c r="L19" s="2">
        <f>IF(K19&gt;0,INDEX('[1]pos-punti'!$A$1:$A$60,N(K19),1),0)</f>
        <v>26</v>
      </c>
      <c r="M19" s="1">
        <v>0</v>
      </c>
      <c r="N19" s="2">
        <f>IF(M19&gt;0,INDEX('[1]pos-punti'!$A$1:$A$60,N(M19),1),0)</f>
        <v>0</v>
      </c>
      <c r="O19" s="2">
        <v>23</v>
      </c>
      <c r="P19" s="2">
        <f>IF(O19&gt;0,INDEX('[1]pos-punti'!$A$1:$A$60,N(O19),1),0)</f>
        <v>8</v>
      </c>
      <c r="Q19" s="2">
        <v>15</v>
      </c>
      <c r="R19" s="2">
        <f>IF(Q19&gt;0,INDEX('[1]pos-punti'!$A$1:$A$60,N(Q19),1),0)</f>
        <v>16</v>
      </c>
      <c r="S19" s="25">
        <f t="shared" si="1"/>
        <v>12</v>
      </c>
      <c r="T19" s="1">
        <v>17</v>
      </c>
      <c r="U19" s="2">
        <f>IF(T19&gt;0,INDEX('[1]pos-punti'!$A$1:$A$60,N(T19),1),0)</f>
        <v>14</v>
      </c>
      <c r="V19" s="1">
        <v>12</v>
      </c>
      <c r="W19" s="2">
        <f>IF(V19&gt;0,INDEX('[1]pos-punti'!$A$1:$A$60,N(V19),1),0)</f>
        <v>22</v>
      </c>
      <c r="X19" s="1">
        <v>6</v>
      </c>
      <c r="Y19" s="2">
        <f>IF(X19&gt;0,INDEX('[1]pos-punti'!$A$1:$A$60,N(X19),1),0)</f>
        <v>40</v>
      </c>
      <c r="Z19" s="2">
        <v>22</v>
      </c>
      <c r="AA19" s="2">
        <f>IF(Z19&gt;0,INDEX('[1]pos-punti'!$A$1:$A$60,N(Z19),1),0)</f>
        <v>9</v>
      </c>
      <c r="AB19" s="25">
        <f t="shared" si="2"/>
        <v>24.5</v>
      </c>
      <c r="AC19" s="3">
        <f t="shared" si="3"/>
        <v>117.5</v>
      </c>
      <c r="AD19" s="4">
        <f>SUM(LARGE((J19,L19,N19,S19,U19,W19,AB19),1),LARGE((J19,L19,N19,S19,U19,W19,AB19),2),LARGE((J19,L19,N19,S19,U19,W19,AB19),3))</f>
        <v>72.5</v>
      </c>
      <c r="AF19">
        <f t="shared" si="4"/>
        <v>87</v>
      </c>
    </row>
    <row r="20" spans="1:32" x14ac:dyDescent="0.3">
      <c r="A20" s="13"/>
      <c r="B20" s="13" t="s">
        <v>241</v>
      </c>
      <c r="C20" s="13" t="s">
        <v>75</v>
      </c>
      <c r="D20" s="21">
        <v>2011</v>
      </c>
      <c r="E20" s="113" t="s">
        <v>15</v>
      </c>
      <c r="F20" s="115">
        <v>12</v>
      </c>
      <c r="G20" s="27">
        <f>IF(F20&gt;0,INDEX('[1]pos-punti'!$A$1:$A$60,N(F20),1),0)</f>
        <v>22</v>
      </c>
      <c r="H20" s="27">
        <v>9</v>
      </c>
      <c r="I20" s="27">
        <f>IF(H20&gt;0,INDEX('[1]pos-punti'!$A$1:$A$60,N(H20),1),0)</f>
        <v>29</v>
      </c>
      <c r="J20" s="25">
        <f t="shared" si="0"/>
        <v>25.5</v>
      </c>
      <c r="K20" s="1">
        <v>22</v>
      </c>
      <c r="L20" s="2">
        <f>IF(K20&gt;0,INDEX('[1]pos-punti'!$A$1:$A$60,N(K20),1),0)</f>
        <v>9</v>
      </c>
      <c r="M20" s="1">
        <v>0</v>
      </c>
      <c r="N20" s="2">
        <f>IF(M20&gt;0,INDEX('[1]pos-punti'!$A$1:$A$60,N(M20),1),0)</f>
        <v>0</v>
      </c>
      <c r="O20" s="2">
        <v>16</v>
      </c>
      <c r="P20" s="2">
        <f>IF(O20&gt;0,INDEX('[1]pos-punti'!$A$1:$A$60,N(O20),1),0)</f>
        <v>15</v>
      </c>
      <c r="Q20" s="2">
        <v>11</v>
      </c>
      <c r="R20" s="2">
        <f>IF(Q20&gt;0,INDEX('[1]pos-punti'!$A$1:$A$60,N(Q20),1),0)</f>
        <v>24</v>
      </c>
      <c r="S20" s="25">
        <f t="shared" si="1"/>
        <v>19.5</v>
      </c>
      <c r="T20" s="1">
        <v>12</v>
      </c>
      <c r="U20" s="2">
        <f>IF(T20&gt;0,INDEX('[1]pos-punti'!$A$1:$A$60,N(T20),1),0)</f>
        <v>22</v>
      </c>
      <c r="V20" s="1">
        <v>17</v>
      </c>
      <c r="W20" s="2">
        <f>IF(V20&gt;0,INDEX('[1]pos-punti'!$A$1:$A$60,N(V20),1),0)</f>
        <v>14</v>
      </c>
      <c r="X20" s="1">
        <v>16</v>
      </c>
      <c r="Y20" s="2">
        <f>IF(X20&gt;0,INDEX('[1]pos-punti'!$A$1:$A$60,N(X20),1),0)</f>
        <v>15</v>
      </c>
      <c r="Z20" s="2">
        <v>15</v>
      </c>
      <c r="AA20" s="2">
        <f>IF(Z20&gt;0,INDEX('[1]pos-punti'!$A$1:$A$60,N(Z20),1),0)</f>
        <v>16</v>
      </c>
      <c r="AB20" s="25">
        <f t="shared" si="2"/>
        <v>15.5</v>
      </c>
      <c r="AC20" s="3">
        <f t="shared" si="3"/>
        <v>105.5</v>
      </c>
      <c r="AD20" s="4">
        <f>SUM(LARGE((J20,L20,N20,S20,U20,W20,AB20),1),LARGE((J20,L20,N20,S20,U20,W20,AB20),2),LARGE((J20,L20,N20,S20,U20,W20,AB20),3))</f>
        <v>67</v>
      </c>
      <c r="AF20">
        <f t="shared" si="4"/>
        <v>82</v>
      </c>
    </row>
    <row r="21" spans="1:32" x14ac:dyDescent="0.3">
      <c r="A21" s="13"/>
      <c r="B21" s="5" t="s">
        <v>157</v>
      </c>
      <c r="C21" s="18" t="s">
        <v>234</v>
      </c>
      <c r="D21" s="21">
        <v>2010</v>
      </c>
      <c r="E21" s="113" t="s">
        <v>4</v>
      </c>
      <c r="F21" s="26">
        <v>9</v>
      </c>
      <c r="G21" s="27">
        <f>IF(F21&gt;0,INDEX('[1]pos-punti'!$A$1:$A$60,N(F21),1),0)</f>
        <v>29</v>
      </c>
      <c r="H21" s="27">
        <v>14</v>
      </c>
      <c r="I21" s="27">
        <f>IF(H21&gt;0,INDEX('[1]pos-punti'!$A$1:$A$60,N(H21),1),0)</f>
        <v>18</v>
      </c>
      <c r="J21" s="25">
        <f t="shared" si="0"/>
        <v>23.5</v>
      </c>
      <c r="K21" s="1">
        <v>16</v>
      </c>
      <c r="L21" s="2">
        <f>IF(K21&gt;0,INDEX('[1]pos-punti'!$A$1:$A$60,N(K21),1),0)</f>
        <v>15</v>
      </c>
      <c r="M21" s="1">
        <v>17</v>
      </c>
      <c r="N21" s="2">
        <f>IF(M21&gt;0,INDEX('[1]pos-punti'!$A$1:$A$60,N(M21),1),0)</f>
        <v>14</v>
      </c>
      <c r="O21" s="2">
        <v>20</v>
      </c>
      <c r="P21" s="2">
        <f>IF(O21&gt;0,INDEX('[1]pos-punti'!$A$1:$A$60,N(O21),1),0)</f>
        <v>11</v>
      </c>
      <c r="Q21" s="2">
        <v>13</v>
      </c>
      <c r="R21" s="2">
        <f>IF(Q21&gt;0,INDEX('[1]pos-punti'!$A$1:$A$60,N(Q21),1),0)</f>
        <v>20</v>
      </c>
      <c r="S21" s="25">
        <f t="shared" si="1"/>
        <v>15.5</v>
      </c>
      <c r="T21" s="1">
        <v>15</v>
      </c>
      <c r="U21" s="2">
        <f>IF(T21&gt;0,INDEX('[1]pos-punti'!$A$1:$A$60,N(T21),1),0)</f>
        <v>16</v>
      </c>
      <c r="V21" s="1">
        <v>13</v>
      </c>
      <c r="W21" s="2">
        <f>IF(V21&gt;0,INDEX('[1]pos-punti'!$A$1:$A$60,N(V21),1),0)</f>
        <v>20</v>
      </c>
      <c r="X21" s="1">
        <v>13</v>
      </c>
      <c r="Y21" s="2">
        <f>IF(X21&gt;0,INDEX('[1]pos-punti'!$A$1:$A$60,N(X21),1),0)</f>
        <v>20</v>
      </c>
      <c r="Z21" s="2">
        <v>19</v>
      </c>
      <c r="AA21" s="2">
        <f>IF(Z21&gt;0,INDEX('[1]pos-punti'!$A$1:$A$60,N(Z21),1),0)</f>
        <v>12</v>
      </c>
      <c r="AB21" s="25">
        <f t="shared" si="2"/>
        <v>16</v>
      </c>
      <c r="AC21" s="3">
        <f t="shared" si="3"/>
        <v>120</v>
      </c>
      <c r="AD21" s="4">
        <f>SUM(LARGE((J21,L21,N21,S21,U21,W21,AB21),1),LARGE((J21,L21,N21,S21,U21,W21,AB21),2),LARGE((J21,L21,N21,S21,U21,W21,AB21),3))</f>
        <v>59.5</v>
      </c>
      <c r="AF21">
        <f t="shared" si="4"/>
        <v>79</v>
      </c>
    </row>
    <row r="22" spans="1:32" x14ac:dyDescent="0.3">
      <c r="A22" s="13"/>
      <c r="B22" s="5" t="s">
        <v>233</v>
      </c>
      <c r="C22" s="18" t="s">
        <v>150</v>
      </c>
      <c r="D22" s="21">
        <v>2010</v>
      </c>
      <c r="E22" s="113" t="s">
        <v>15</v>
      </c>
      <c r="F22" s="26">
        <v>0</v>
      </c>
      <c r="G22" s="27">
        <f>IF(F22&gt;0,INDEX('[1]pos-punti'!$A$1:$A$60,N(F22),1),0)</f>
        <v>0</v>
      </c>
      <c r="H22" s="27">
        <v>10</v>
      </c>
      <c r="I22" s="27">
        <f>IF(H22&gt;0,INDEX('[1]pos-punti'!$A$1:$A$60,N(H22),1),0)</f>
        <v>26</v>
      </c>
      <c r="J22" s="25">
        <f t="shared" si="0"/>
        <v>13</v>
      </c>
      <c r="K22" s="1">
        <v>13</v>
      </c>
      <c r="L22" s="2">
        <f>IF(K22&gt;0,INDEX('[1]pos-punti'!$A$1:$A$60,N(K22),1),0)</f>
        <v>20</v>
      </c>
      <c r="M22" s="1">
        <v>14</v>
      </c>
      <c r="N22" s="2">
        <f>IF(M22&gt;0,INDEX('[1]pos-punti'!$A$1:$A$60,N(M22),1),0)</f>
        <v>18</v>
      </c>
      <c r="O22" s="2">
        <v>14</v>
      </c>
      <c r="P22" s="2">
        <f>IF(O22&gt;0,INDEX('[1]pos-punti'!$A$1:$A$60,N(O22),1),0)</f>
        <v>18</v>
      </c>
      <c r="Q22" s="2">
        <v>14</v>
      </c>
      <c r="R22" s="2">
        <f>IF(Q22&gt;0,INDEX('[1]pos-punti'!$A$1:$A$60,N(Q22),1),0)</f>
        <v>18</v>
      </c>
      <c r="S22" s="25">
        <f t="shared" si="1"/>
        <v>18</v>
      </c>
      <c r="T22" s="1">
        <v>14</v>
      </c>
      <c r="U22" s="2">
        <f>IF(T22&gt;0,INDEX('[1]pos-punti'!$A$1:$A$60,N(T22),1),0)</f>
        <v>18</v>
      </c>
      <c r="V22" s="1">
        <v>14</v>
      </c>
      <c r="W22" s="2">
        <f>IF(V22&gt;0,INDEX('[1]pos-punti'!$A$1:$A$60,N(V22),1),0)</f>
        <v>18</v>
      </c>
      <c r="X22" s="1">
        <v>15</v>
      </c>
      <c r="Y22" s="2">
        <f>IF(X22&gt;0,INDEX('[1]pos-punti'!$A$1:$A$60,N(X22),1),0)</f>
        <v>16</v>
      </c>
      <c r="Z22" s="2">
        <v>14</v>
      </c>
      <c r="AA22" s="2">
        <f>IF(Z22&gt;0,INDEX('[1]pos-punti'!$A$1:$A$60,N(Z22),1),0)</f>
        <v>18</v>
      </c>
      <c r="AB22" s="25">
        <f t="shared" si="2"/>
        <v>17</v>
      </c>
      <c r="AC22" s="3">
        <f t="shared" si="3"/>
        <v>122</v>
      </c>
      <c r="AD22" s="4">
        <f>SUM(LARGE((J22,L22,N22,S22,U22,W22,AB22),1),LARGE((J22,L22,N22,S22,U22,W22,AB22),2),LARGE((J22,L22,N22,S22,U22,W22,AB22),3))</f>
        <v>56</v>
      </c>
      <c r="AF22">
        <f t="shared" si="4"/>
        <v>60</v>
      </c>
    </row>
    <row r="23" spans="1:32" x14ac:dyDescent="0.3">
      <c r="A23" s="30"/>
      <c r="B23" s="13" t="s">
        <v>232</v>
      </c>
      <c r="C23" s="13" t="s">
        <v>148</v>
      </c>
      <c r="D23" s="21">
        <v>2011</v>
      </c>
      <c r="E23" s="113" t="s">
        <v>15</v>
      </c>
      <c r="F23" s="115">
        <v>16</v>
      </c>
      <c r="G23" s="27">
        <f>IF(F23&gt;0,INDEX('[1]pos-punti'!$A$1:$A$60,N(F23),1),0)</f>
        <v>15</v>
      </c>
      <c r="H23" s="27">
        <v>17</v>
      </c>
      <c r="I23" s="27">
        <f>IF(H23&gt;0,INDEX('[1]pos-punti'!$A$1:$A$60,N(H23),1),0)</f>
        <v>14</v>
      </c>
      <c r="J23" s="25">
        <f t="shared" si="0"/>
        <v>14.5</v>
      </c>
      <c r="K23" s="1">
        <v>14</v>
      </c>
      <c r="L23" s="2">
        <f>IF(K23&gt;0,INDEX('[1]pos-punti'!$A$1:$A$60,N(K23),1),0)</f>
        <v>18</v>
      </c>
      <c r="M23" s="1">
        <v>12</v>
      </c>
      <c r="N23" s="2">
        <f>IF(M23&gt;0,INDEX('[1]pos-punti'!$A$1:$A$60,N(M23),1),0)</f>
        <v>22</v>
      </c>
      <c r="O23" s="2">
        <v>17</v>
      </c>
      <c r="P23" s="2">
        <f>IF(O23&gt;0,INDEX('[1]pos-punti'!$A$1:$A$60,N(O23),1),0)</f>
        <v>14</v>
      </c>
      <c r="Q23" s="2">
        <v>17</v>
      </c>
      <c r="R23" s="2">
        <f>IF(Q23&gt;0,INDEX('[1]pos-punti'!$A$1:$A$60,N(Q23),1),0)</f>
        <v>14</v>
      </c>
      <c r="S23" s="25">
        <f t="shared" si="1"/>
        <v>14</v>
      </c>
      <c r="T23" s="1">
        <v>16</v>
      </c>
      <c r="U23" s="2">
        <f>IF(T23&gt;0,INDEX('[1]pos-punti'!$A$1:$A$60,N(T23),1),0)</f>
        <v>15</v>
      </c>
      <c r="V23" s="1">
        <v>21</v>
      </c>
      <c r="W23" s="2">
        <f>IF(V23&gt;0,INDEX('[1]pos-punti'!$A$1:$A$60,N(V23),1),0)</f>
        <v>10</v>
      </c>
      <c r="X23" s="1">
        <v>0</v>
      </c>
      <c r="Y23" s="2">
        <f>IF(X23&gt;0,INDEX('[1]pos-punti'!$A$1:$A$60,N(X23),1),0)</f>
        <v>0</v>
      </c>
      <c r="Z23" s="2"/>
      <c r="AA23" s="2">
        <f>IF(Z23&gt;0,INDEX('[1]pos-punti'!$A$1:$A$60,N(Z23),1),0)</f>
        <v>0</v>
      </c>
      <c r="AB23" s="25">
        <f t="shared" si="2"/>
        <v>0</v>
      </c>
      <c r="AC23" s="3">
        <f t="shared" si="3"/>
        <v>93.5</v>
      </c>
      <c r="AD23" s="4">
        <f>SUM(LARGE((J23,L23,N23,S23,U23,W23,AB23),1),LARGE((J23,L23,N23,S23,U23,W23,AB23),2),LARGE((J23,L23,N23,S23,U23,W23,AB23),3))</f>
        <v>55</v>
      </c>
    </row>
    <row r="24" spans="1:32" x14ac:dyDescent="0.3">
      <c r="A24" s="30"/>
      <c r="B24" s="13" t="s">
        <v>235</v>
      </c>
      <c r="C24" s="13" t="s">
        <v>236</v>
      </c>
      <c r="D24" s="21">
        <v>2011</v>
      </c>
      <c r="E24" s="113" t="s">
        <v>20</v>
      </c>
      <c r="F24" s="115">
        <v>13</v>
      </c>
      <c r="G24" s="27">
        <f>IF(F24&gt;0,INDEX('[1]pos-punti'!$A$1:$A$60,N(F24),1),0)</f>
        <v>20</v>
      </c>
      <c r="H24" s="27">
        <v>16</v>
      </c>
      <c r="I24" s="27">
        <f>IF(H24&gt;0,INDEX('[1]pos-punti'!$A$1:$A$60,N(H24),1),0)</f>
        <v>15</v>
      </c>
      <c r="J24" s="25">
        <f t="shared" si="0"/>
        <v>17.5</v>
      </c>
      <c r="K24" s="1">
        <v>15</v>
      </c>
      <c r="L24" s="2">
        <f>IF(K24&gt;0,INDEX('[1]pos-punti'!$A$1:$A$60,N(K24),1),0)</f>
        <v>16</v>
      </c>
      <c r="M24" s="1">
        <v>16</v>
      </c>
      <c r="N24" s="2">
        <f>IF(M24&gt;0,INDEX('[1]pos-punti'!$A$1:$A$60,N(M24),1),0)</f>
        <v>15</v>
      </c>
      <c r="O24" s="2">
        <v>22</v>
      </c>
      <c r="P24" s="2">
        <f>IF(O24&gt;0,INDEX('[1]pos-punti'!$A$1:$A$60,N(O24),1),0)</f>
        <v>9</v>
      </c>
      <c r="Q24" s="2">
        <v>19</v>
      </c>
      <c r="R24" s="2">
        <f>IF(Q24&gt;0,INDEX('[1]pos-punti'!$A$1:$A$60,N(Q24),1),0)</f>
        <v>12</v>
      </c>
      <c r="S24" s="25">
        <f t="shared" si="1"/>
        <v>10.5</v>
      </c>
      <c r="T24" s="1">
        <v>19</v>
      </c>
      <c r="U24" s="2">
        <f>IF(T24&gt;0,INDEX('[1]pos-punti'!$A$1:$A$60,N(T24),1),0)</f>
        <v>12</v>
      </c>
      <c r="V24" s="1">
        <v>18</v>
      </c>
      <c r="W24" s="2">
        <f>IF(V24&gt;0,INDEX('[1]pos-punti'!$A$1:$A$60,N(V24),1),0)</f>
        <v>13</v>
      </c>
      <c r="X24" s="1">
        <v>20</v>
      </c>
      <c r="Y24" s="2">
        <f>IF(X24&gt;0,INDEX('[1]pos-punti'!$A$1:$A$60,N(X24),1),0)</f>
        <v>11</v>
      </c>
      <c r="Z24" s="2">
        <v>18</v>
      </c>
      <c r="AA24" s="2">
        <f>IF(Z24&gt;0,INDEX('[1]pos-punti'!$A$1:$A$60,N(Z24),1),0)</f>
        <v>13</v>
      </c>
      <c r="AB24" s="25">
        <f t="shared" si="2"/>
        <v>12</v>
      </c>
      <c r="AC24" s="3">
        <f t="shared" si="3"/>
        <v>96</v>
      </c>
      <c r="AD24" s="4">
        <f>SUM(LARGE((J24,L24,N24,S24,U24,W24,AB24),1),LARGE((J24,L24,N24,S24,U24,W24,AB24),2),LARGE((J24,L24,N24,S24,U24,W24,AB24),3))</f>
        <v>48.5</v>
      </c>
    </row>
    <row r="25" spans="1:32" x14ac:dyDescent="0.3">
      <c r="A25" s="30"/>
      <c r="B25" s="13" t="s">
        <v>243</v>
      </c>
      <c r="C25" s="13" t="s">
        <v>244</v>
      </c>
      <c r="D25" s="21">
        <v>2011</v>
      </c>
      <c r="E25" s="113" t="s">
        <v>97</v>
      </c>
      <c r="F25" s="115">
        <v>18</v>
      </c>
      <c r="G25" s="27">
        <f>IF(F25&gt;0,INDEX('[1]pos-punti'!$A$1:$A$60,N(F25),1),0)</f>
        <v>13</v>
      </c>
      <c r="H25" s="27">
        <v>19</v>
      </c>
      <c r="I25" s="27">
        <f>IF(H25&gt;0,INDEX('[1]pos-punti'!$A$1:$A$60,N(H25),1),0)</f>
        <v>12</v>
      </c>
      <c r="J25" s="25">
        <f t="shared" si="0"/>
        <v>12.5</v>
      </c>
      <c r="K25" s="1">
        <v>23</v>
      </c>
      <c r="L25" s="2">
        <f>IF(K25&gt;0,INDEX('[1]pos-punti'!$A$1:$A$60,N(K25),1),0)</f>
        <v>8</v>
      </c>
      <c r="M25" s="1">
        <v>15</v>
      </c>
      <c r="N25" s="2">
        <f>IF(M25&gt;0,INDEX('[1]pos-punti'!$A$1:$A$60,N(M25),1),0)</f>
        <v>16</v>
      </c>
      <c r="O25" s="2">
        <v>19</v>
      </c>
      <c r="P25" s="2">
        <f>IF(O25&gt;0,INDEX('[1]pos-punti'!$A$1:$A$60,N(O25),1),0)</f>
        <v>12</v>
      </c>
      <c r="Q25" s="2">
        <v>0</v>
      </c>
      <c r="R25" s="2">
        <f>IF(Q25&gt;0,INDEX('[1]pos-punti'!$A$1:$A$60,N(Q25),1),0)</f>
        <v>0</v>
      </c>
      <c r="S25" s="25">
        <f t="shared" si="1"/>
        <v>6</v>
      </c>
      <c r="T25" s="1">
        <v>0</v>
      </c>
      <c r="U25" s="2">
        <f>IF(T25&gt;0,INDEX('[1]pos-punti'!$A$1:$A$60,N(T25),1),0)</f>
        <v>0</v>
      </c>
      <c r="V25" s="1">
        <v>20</v>
      </c>
      <c r="W25" s="2">
        <f>IF(V25&gt;0,INDEX('[1]pos-punti'!$A$1:$A$60,N(V25),1),0)</f>
        <v>11</v>
      </c>
      <c r="X25" s="1">
        <v>18</v>
      </c>
      <c r="Y25" s="2">
        <f>IF(X25&gt;0,INDEX('[1]pos-punti'!$A$1:$A$60,N(X25),1),0)</f>
        <v>13</v>
      </c>
      <c r="Z25" s="2">
        <v>16</v>
      </c>
      <c r="AA25" s="2">
        <f>IF(Z25&gt;0,INDEX('[1]pos-punti'!$A$1:$A$60,N(Z25),1),0)</f>
        <v>15</v>
      </c>
      <c r="AB25" s="25">
        <f t="shared" si="2"/>
        <v>14</v>
      </c>
      <c r="AC25" s="3">
        <f t="shared" si="3"/>
        <v>67.5</v>
      </c>
      <c r="AD25" s="4">
        <f>SUM(LARGE((J25,L25,N25,S25,U25,W25,AB25),1),LARGE((J25,L25,N25,S25,U25,W25,AB25),2),LARGE((J25,L25,N25,S25,U25,W25,AB25),3))</f>
        <v>42.5</v>
      </c>
    </row>
    <row r="26" spans="1:32" x14ac:dyDescent="0.3">
      <c r="A26" s="30"/>
      <c r="B26" s="13" t="s">
        <v>245</v>
      </c>
      <c r="C26" s="13" t="s">
        <v>158</v>
      </c>
      <c r="D26" s="21">
        <v>2011</v>
      </c>
      <c r="E26" s="113" t="s">
        <v>31</v>
      </c>
      <c r="F26" s="115">
        <v>19</v>
      </c>
      <c r="G26" s="27">
        <f>IF(F26&gt;0,INDEX('[1]pos-punti'!$A$1:$A$60,N(F26),1),0)</f>
        <v>12</v>
      </c>
      <c r="H26" s="27">
        <v>22</v>
      </c>
      <c r="I26" s="27">
        <f>IF(H26&gt;0,INDEX('[1]pos-punti'!$A$1:$A$60,N(H26),1),0)</f>
        <v>9</v>
      </c>
      <c r="J26" s="25">
        <f t="shared" si="0"/>
        <v>10.5</v>
      </c>
      <c r="K26" s="1">
        <v>25</v>
      </c>
      <c r="L26" s="2">
        <f>IF(K26&gt;0,INDEX('[1]pos-punti'!$A$1:$A$60,N(K26),1),0)</f>
        <v>6</v>
      </c>
      <c r="M26" s="1">
        <v>0</v>
      </c>
      <c r="N26" s="2">
        <f>IF(M26&gt;0,INDEX('[1]pos-punti'!$A$1:$A$60,N(M26),1),0)</f>
        <v>0</v>
      </c>
      <c r="O26" s="2">
        <v>21</v>
      </c>
      <c r="P26" s="2">
        <f>IF(O26&gt;0,INDEX('[1]pos-punti'!$A$1:$A$60,N(O26),1),0)</f>
        <v>10</v>
      </c>
      <c r="Q26" s="2">
        <v>18</v>
      </c>
      <c r="R26" s="2">
        <f>IF(Q26&gt;0,INDEX('[1]pos-punti'!$A$1:$A$60,N(Q26),1),0)</f>
        <v>13</v>
      </c>
      <c r="S26" s="25">
        <f t="shared" si="1"/>
        <v>11.5</v>
      </c>
      <c r="T26" s="1">
        <v>18</v>
      </c>
      <c r="U26" s="2">
        <f>IF(T26&gt;0,INDEX('[1]pos-punti'!$A$1:$A$60,N(T26),1),0)</f>
        <v>13</v>
      </c>
      <c r="V26" s="1">
        <v>0</v>
      </c>
      <c r="W26" s="2">
        <f>IF(V26&gt;0,INDEX('[1]pos-punti'!$A$1:$A$60,N(V26),1),0)</f>
        <v>0</v>
      </c>
      <c r="X26" s="1">
        <v>0</v>
      </c>
      <c r="Y26" s="2">
        <f>IF(X26&gt;0,INDEX('[1]pos-punti'!$A$1:$A$60,N(X26),1),0)</f>
        <v>0</v>
      </c>
      <c r="Z26" s="2"/>
      <c r="AA26" s="2">
        <f>IF(Z26&gt;0,INDEX('[1]pos-punti'!$A$1:$A$60,N(Z26),1),0)</f>
        <v>0</v>
      </c>
      <c r="AB26" s="25">
        <f t="shared" si="2"/>
        <v>0</v>
      </c>
      <c r="AC26" s="3">
        <f t="shared" si="3"/>
        <v>41</v>
      </c>
      <c r="AD26" s="4">
        <f>SUM(LARGE((J26,L26,N26,S26,U26,W26,AB26),1),LARGE((J26,L26,N26,S26,U26,W26,AB26),2),LARGE((J26,L26,N26,S26,U26,W26,AB26),3))</f>
        <v>35</v>
      </c>
    </row>
    <row r="27" spans="1:32" x14ac:dyDescent="0.3">
      <c r="A27" s="30"/>
      <c r="B27" s="13" t="s">
        <v>192</v>
      </c>
      <c r="C27" s="13" t="s">
        <v>242</v>
      </c>
      <c r="D27" s="21">
        <v>2010</v>
      </c>
      <c r="E27" s="113" t="s">
        <v>44</v>
      </c>
      <c r="F27" s="115">
        <v>15</v>
      </c>
      <c r="G27" s="27">
        <f>IF(F27&gt;0,INDEX('[1]pos-punti'!$A$1:$A$60,N(F27),1),0)</f>
        <v>16</v>
      </c>
      <c r="H27" s="27">
        <v>12</v>
      </c>
      <c r="I27" s="27">
        <f>IF(H27&gt;0,INDEX('[1]pos-punti'!$A$1:$A$60,N(H27),1),0)</f>
        <v>22</v>
      </c>
      <c r="J27" s="25">
        <f t="shared" si="0"/>
        <v>19</v>
      </c>
      <c r="K27" s="1">
        <v>20</v>
      </c>
      <c r="L27" s="2">
        <f>IF(K27&gt;0,INDEX('[1]pos-punti'!$A$1:$A$60,N(K27),1),0)</f>
        <v>11</v>
      </c>
      <c r="M27" s="1">
        <v>0</v>
      </c>
      <c r="N27" s="2">
        <f>IF(M27&gt;0,INDEX('[1]pos-punti'!$A$1:$A$60,N(M27),1),0)</f>
        <v>0</v>
      </c>
      <c r="O27" s="2">
        <v>0</v>
      </c>
      <c r="P27" s="2">
        <f>IF(O27&gt;0,INDEX('[1]pos-punti'!$A$1:$A$60,N(O27),1),0)</f>
        <v>0</v>
      </c>
      <c r="Q27" s="2">
        <v>0</v>
      </c>
      <c r="R27" s="2">
        <f>IF(Q27&gt;0,INDEX('[1]pos-punti'!$A$1:$A$60,N(Q27),1),0)</f>
        <v>0</v>
      </c>
      <c r="S27" s="25">
        <f t="shared" si="1"/>
        <v>0</v>
      </c>
      <c r="T27" s="1">
        <v>0</v>
      </c>
      <c r="U27" s="2">
        <f>IF(T27&gt;0,INDEX('[1]pos-punti'!$A$1:$A$60,N(T27),1),0)</f>
        <v>0</v>
      </c>
      <c r="V27" s="1">
        <v>0</v>
      </c>
      <c r="W27" s="2">
        <f>IF(V27&gt;0,INDEX('[1]pos-punti'!$A$1:$A$60,N(V27),1),0)</f>
        <v>0</v>
      </c>
      <c r="X27" s="1">
        <v>0</v>
      </c>
      <c r="Y27" s="2">
        <f>IF(X27&gt;0,INDEX('[1]pos-punti'!$A$1:$A$60,N(X27),1),0)</f>
        <v>0</v>
      </c>
      <c r="Z27" s="2"/>
      <c r="AA27" s="2">
        <f>IF(Z27&gt;0,INDEX('[1]pos-punti'!$A$1:$A$60,N(Z27),1),0)</f>
        <v>0</v>
      </c>
      <c r="AB27" s="25">
        <f t="shared" si="2"/>
        <v>0</v>
      </c>
      <c r="AC27" s="3">
        <f t="shared" si="3"/>
        <v>30</v>
      </c>
      <c r="AD27" s="4">
        <f>SUM(LARGE((J27,L27,N27,S27,U27,W27,AB27),1),LARGE((J27,L27,N27,S27,U27,W27,AB27),2),LARGE((J27,L27,N27,S27,U27,W27,AB27),3))</f>
        <v>30</v>
      </c>
    </row>
    <row r="28" spans="1:32" x14ac:dyDescent="0.3">
      <c r="A28" s="30"/>
      <c r="B28" s="13" t="s">
        <v>197</v>
      </c>
      <c r="C28" s="13" t="s">
        <v>246</v>
      </c>
      <c r="D28" s="21">
        <v>2010</v>
      </c>
      <c r="E28" s="113" t="s">
        <v>49</v>
      </c>
      <c r="F28" s="115">
        <v>17</v>
      </c>
      <c r="G28" s="27">
        <f>IF(F28&gt;0,INDEX('[1]pos-punti'!$A$1:$A$60,N(F28),1),0)</f>
        <v>14</v>
      </c>
      <c r="H28" s="27">
        <v>18</v>
      </c>
      <c r="I28" s="27">
        <f>IF(H28&gt;0,INDEX('[1]pos-punti'!$A$1:$A$60,N(H28),1),0)</f>
        <v>13</v>
      </c>
      <c r="J28" s="25">
        <f t="shared" si="0"/>
        <v>13.5</v>
      </c>
      <c r="K28" s="1">
        <v>27</v>
      </c>
      <c r="L28" s="2">
        <f>IF(K28&gt;0,INDEX('[1]pos-punti'!$A$1:$A$60,N(K28),1),0)</f>
        <v>4</v>
      </c>
      <c r="M28" s="1">
        <v>0</v>
      </c>
      <c r="N28" s="2">
        <f>IF(M28&gt;0,INDEX('[1]pos-punti'!$A$1:$A$60,N(M28),1),0)</f>
        <v>0</v>
      </c>
      <c r="O28" s="2">
        <v>0</v>
      </c>
      <c r="P28" s="2">
        <f>IF(O28&gt;0,INDEX('[1]pos-punti'!$A$1:$A$60,N(O28),1),0)</f>
        <v>0</v>
      </c>
      <c r="Q28" s="2">
        <v>0</v>
      </c>
      <c r="R28" s="2">
        <f>IF(Q28&gt;0,INDEX('[1]pos-punti'!$A$1:$A$60,N(Q28),1),0)</f>
        <v>0</v>
      </c>
      <c r="S28" s="25">
        <f t="shared" si="1"/>
        <v>0</v>
      </c>
      <c r="T28" s="1">
        <v>0</v>
      </c>
      <c r="U28" s="2">
        <f>IF(T28&gt;0,INDEX('[1]pos-punti'!$A$1:$A$60,N(T28),1),0)</f>
        <v>0</v>
      </c>
      <c r="V28" s="1">
        <v>0</v>
      </c>
      <c r="W28" s="2">
        <f>IF(V28&gt;0,INDEX('[1]pos-punti'!$A$1:$A$60,N(V28),1),0)</f>
        <v>0</v>
      </c>
      <c r="X28" s="1">
        <v>21</v>
      </c>
      <c r="Y28" s="2">
        <f>IF(X28&gt;0,INDEX('[1]pos-punti'!$A$1:$A$60,N(X28),1),0)</f>
        <v>10</v>
      </c>
      <c r="Z28" s="2"/>
      <c r="AA28" s="2">
        <f>IF(Z28&gt;0,INDEX('[1]pos-punti'!$A$1:$A$60,N(Z28),1),0)</f>
        <v>0</v>
      </c>
      <c r="AB28" s="25">
        <f t="shared" si="2"/>
        <v>5</v>
      </c>
      <c r="AC28" s="3">
        <f t="shared" si="3"/>
        <v>22.5</v>
      </c>
      <c r="AD28" s="4">
        <f>SUM(LARGE((J28,L28,N28,S28,U28,W28,AB28),1),LARGE((J28,L28,N28,S28,U28,W28,AB28),2),LARGE((J28,L28,N28,S28,U28,W28,AB28),3))</f>
        <v>22.5</v>
      </c>
    </row>
    <row r="29" spans="1:32" x14ac:dyDescent="0.3">
      <c r="A29" s="30"/>
      <c r="B29" s="13" t="s">
        <v>250</v>
      </c>
      <c r="C29" s="13" t="s">
        <v>74</v>
      </c>
      <c r="D29" s="21">
        <v>2011</v>
      </c>
      <c r="E29" s="113" t="s">
        <v>49</v>
      </c>
      <c r="F29" s="115">
        <v>0</v>
      </c>
      <c r="G29" s="27">
        <f>IF(F29&gt;0,INDEX('[1]pos-punti'!$A$1:$A$60,N(F29),1),0)</f>
        <v>0</v>
      </c>
      <c r="H29" s="27">
        <v>20</v>
      </c>
      <c r="I29" s="27">
        <f>IF(H29&gt;0,INDEX('[1]pos-punti'!$A$1:$A$60,N(H29),1),0)</f>
        <v>11</v>
      </c>
      <c r="J29" s="25">
        <f t="shared" si="0"/>
        <v>5.5</v>
      </c>
      <c r="K29" s="1">
        <v>24</v>
      </c>
      <c r="L29" s="2">
        <f>IF(K29&gt;0,INDEX('[1]pos-punti'!$A$1:$A$60,N(K29),1),0)</f>
        <v>7</v>
      </c>
      <c r="M29" s="1">
        <v>0</v>
      </c>
      <c r="N29" s="2">
        <f>IF(M29&gt;0,INDEX('[1]pos-punti'!$A$1:$A$60,N(M29),1),0)</f>
        <v>0</v>
      </c>
      <c r="O29" s="2">
        <v>0</v>
      </c>
      <c r="P29" s="2">
        <f>IF(O29&gt;0,INDEX('[1]pos-punti'!$A$1:$A$60,N(O29),1),0)</f>
        <v>0</v>
      </c>
      <c r="Q29" s="2">
        <v>0</v>
      </c>
      <c r="R29" s="2">
        <f>IF(Q29&gt;0,INDEX('[1]pos-punti'!$A$1:$A$60,N(Q29),1),0)</f>
        <v>0</v>
      </c>
      <c r="S29" s="25">
        <f t="shared" si="1"/>
        <v>0</v>
      </c>
      <c r="T29" s="1">
        <v>0</v>
      </c>
      <c r="U29" s="2">
        <f>IF(T29&gt;0,INDEX('[1]pos-punti'!$A$1:$A$60,N(T29),1),0)</f>
        <v>0</v>
      </c>
      <c r="V29" s="1">
        <v>0</v>
      </c>
      <c r="W29" s="2">
        <f>IF(V29&gt;0,INDEX('[1]pos-punti'!$A$1:$A$60,N(V29),1),0)</f>
        <v>0</v>
      </c>
      <c r="X29" s="1">
        <v>22</v>
      </c>
      <c r="Y29" s="2">
        <f>IF(X29&gt;0,INDEX('[1]pos-punti'!$A$1:$A$60,N(X29),1),0)</f>
        <v>9</v>
      </c>
      <c r="Z29" s="2">
        <v>20</v>
      </c>
      <c r="AA29" s="2">
        <f>IF(Z29&gt;0,INDEX('[1]pos-punti'!$A$1:$A$60,N(Z29),1),0)</f>
        <v>11</v>
      </c>
      <c r="AB29" s="25">
        <f t="shared" si="2"/>
        <v>10</v>
      </c>
      <c r="AC29" s="3">
        <f t="shared" si="3"/>
        <v>22.5</v>
      </c>
      <c r="AD29" s="4">
        <f>SUM(LARGE((J29,L29,N29,S29,U29,W29,AB29),1),LARGE((J29,L29,N29,S29,U29,W29,AB29),2),LARGE((J29,L29,N29,S29,U29,W29,AB29),3))</f>
        <v>22.5</v>
      </c>
    </row>
    <row r="30" spans="1:32" x14ac:dyDescent="0.3">
      <c r="A30" s="30"/>
      <c r="B30" s="13" t="s">
        <v>248</v>
      </c>
      <c r="C30" s="13" t="s">
        <v>14</v>
      </c>
      <c r="D30" s="21">
        <v>2011</v>
      </c>
      <c r="E30" s="113" t="s">
        <v>49</v>
      </c>
      <c r="F30" s="115">
        <v>20</v>
      </c>
      <c r="G30" s="27">
        <f>IF(F30&gt;0,INDEX('[1]pos-punti'!$A$1:$A$60,N(F30),1),0)</f>
        <v>11</v>
      </c>
      <c r="H30" s="27">
        <v>23</v>
      </c>
      <c r="I30" s="27">
        <f>IF(H30&gt;0,INDEX('[1]pos-punti'!$A$1:$A$60,N(H30),1),0)</f>
        <v>8</v>
      </c>
      <c r="J30" s="25">
        <f t="shared" si="0"/>
        <v>9.5</v>
      </c>
      <c r="K30" s="1">
        <v>26</v>
      </c>
      <c r="L30" s="2">
        <f>IF(K30&gt;0,INDEX('[1]pos-punti'!$A$1:$A$60,N(K30),1),0)</f>
        <v>5</v>
      </c>
      <c r="M30" s="1">
        <v>0</v>
      </c>
      <c r="N30" s="2">
        <f>IF(M30&gt;0,INDEX('[1]pos-punti'!$A$1:$A$60,N(M30),1),0)</f>
        <v>0</v>
      </c>
      <c r="O30" s="2">
        <v>0</v>
      </c>
      <c r="P30" s="2">
        <f>IF(O30&gt;0,INDEX('[1]pos-punti'!$A$1:$A$60,N(O30),1),0)</f>
        <v>0</v>
      </c>
      <c r="Q30" s="2">
        <v>0</v>
      </c>
      <c r="R30" s="2">
        <f>IF(Q30&gt;0,INDEX('[1]pos-punti'!$A$1:$A$60,N(Q30),1),0)</f>
        <v>0</v>
      </c>
      <c r="S30" s="25">
        <f t="shared" si="1"/>
        <v>0</v>
      </c>
      <c r="T30" s="1">
        <v>0</v>
      </c>
      <c r="U30" s="2">
        <f>IF(T30&gt;0,INDEX('[1]pos-punti'!$A$1:$A$60,N(T30),1),0)</f>
        <v>0</v>
      </c>
      <c r="V30" s="1">
        <v>0</v>
      </c>
      <c r="W30" s="2">
        <f>IF(V30&gt;0,INDEX('[1]pos-punti'!$A$1:$A$60,N(V30),1),0)</f>
        <v>0</v>
      </c>
      <c r="X30" s="1">
        <v>24</v>
      </c>
      <c r="Y30" s="2">
        <f>IF(X30&gt;0,INDEX('[1]pos-punti'!$A$1:$A$60,N(X30),1),0)</f>
        <v>7</v>
      </c>
      <c r="Z30" s="2">
        <v>23</v>
      </c>
      <c r="AA30" s="2">
        <f>IF(Z30&gt;0,INDEX('[1]pos-punti'!$A$1:$A$60,N(Z30),1),0)</f>
        <v>8</v>
      </c>
      <c r="AB30" s="25">
        <f t="shared" si="2"/>
        <v>7.5</v>
      </c>
      <c r="AC30" s="3">
        <f t="shared" si="3"/>
        <v>22</v>
      </c>
      <c r="AD30" s="4">
        <f>SUM(LARGE((J30,L30,N30,S30,U30,W30,AB30),1),LARGE((J30,L30,N30,S30,U30,W30,AB30),2),LARGE((J30,L30,N30,S30,U30,W30,AB30),3))</f>
        <v>22</v>
      </c>
    </row>
    <row r="31" spans="1:32" x14ac:dyDescent="0.3">
      <c r="A31" s="30"/>
      <c r="B31" s="13" t="s">
        <v>249</v>
      </c>
      <c r="C31" s="13" t="s">
        <v>22</v>
      </c>
      <c r="D31" s="21">
        <v>2011</v>
      </c>
      <c r="E31" s="113" t="s">
        <v>49</v>
      </c>
      <c r="F31" s="115">
        <v>0</v>
      </c>
      <c r="G31" s="27">
        <f>IF(F31&gt;0,INDEX('[1]pos-punti'!$A$1:$A$60,N(F31),1),0)</f>
        <v>0</v>
      </c>
      <c r="H31" s="27">
        <v>21</v>
      </c>
      <c r="I31" s="27">
        <f>IF(H31&gt;0,INDEX('[1]pos-punti'!$A$1:$A$60,N(H31),1),0)</f>
        <v>10</v>
      </c>
      <c r="J31" s="25">
        <f t="shared" si="0"/>
        <v>5</v>
      </c>
      <c r="K31" s="1">
        <v>28</v>
      </c>
      <c r="L31" s="2">
        <f>IF(K31&gt;0,INDEX('[1]pos-punti'!$A$1:$A$60,N(K31),1),0)</f>
        <v>3</v>
      </c>
      <c r="M31" s="1">
        <v>0</v>
      </c>
      <c r="N31" s="2">
        <f>IF(M31&gt;0,INDEX('[1]pos-punti'!$A$1:$A$60,N(M31),1),0)</f>
        <v>0</v>
      </c>
      <c r="O31" s="2">
        <v>0</v>
      </c>
      <c r="P31" s="2">
        <f>IF(O31&gt;0,INDEX('[1]pos-punti'!$A$1:$A$60,N(O31),1),0)</f>
        <v>0</v>
      </c>
      <c r="Q31" s="2">
        <v>0</v>
      </c>
      <c r="R31" s="2">
        <f>IF(Q31&gt;0,INDEX('[1]pos-punti'!$A$1:$A$60,N(Q31),1),0)</f>
        <v>0</v>
      </c>
      <c r="S31" s="25">
        <f t="shared" si="1"/>
        <v>0</v>
      </c>
      <c r="T31" s="1">
        <v>0</v>
      </c>
      <c r="U31" s="2">
        <f>IF(T31&gt;0,INDEX('[1]pos-punti'!$A$1:$A$60,N(T31),1),0)</f>
        <v>0</v>
      </c>
      <c r="V31" s="1">
        <v>0</v>
      </c>
      <c r="W31" s="2">
        <f>IF(V31&gt;0,INDEX('[1]pos-punti'!$A$1:$A$60,N(V31),1),0)</f>
        <v>0</v>
      </c>
      <c r="X31" s="1">
        <v>19</v>
      </c>
      <c r="Y31" s="2">
        <f>IF(X31&gt;0,INDEX('[1]pos-punti'!$A$1:$A$60,N(X31),1),0)</f>
        <v>12</v>
      </c>
      <c r="Z31" s="2">
        <v>17</v>
      </c>
      <c r="AA31" s="2">
        <f>IF(Z31&gt;0,INDEX('[1]pos-punti'!$A$1:$A$60,N(Z31),1),0)</f>
        <v>14</v>
      </c>
      <c r="AB31" s="25">
        <f t="shared" si="2"/>
        <v>13</v>
      </c>
      <c r="AC31" s="3">
        <f t="shared" si="3"/>
        <v>21</v>
      </c>
      <c r="AD31" s="4">
        <f>SUM(LARGE((J31,L31,N31,S31,U31,W31,AB31),1),LARGE((J31,L31,N31,S31,U31,W31,AB31),2),LARGE((J31,L31,N31,S31,U31,W31,AB31),3))</f>
        <v>21</v>
      </c>
    </row>
    <row r="32" spans="1:32" x14ac:dyDescent="0.3">
      <c r="A32" s="30"/>
      <c r="B32" s="13" t="s">
        <v>247</v>
      </c>
      <c r="C32" s="13" t="s">
        <v>75</v>
      </c>
      <c r="D32" s="21">
        <v>2011</v>
      </c>
      <c r="E32" s="113" t="s">
        <v>20</v>
      </c>
      <c r="F32" s="115">
        <v>0</v>
      </c>
      <c r="G32" s="27">
        <f>IF(F32&gt;0,INDEX('[1]pos-punti'!$A$1:$A$60,N(F32),1),0)</f>
        <v>0</v>
      </c>
      <c r="H32" s="27">
        <v>0</v>
      </c>
      <c r="I32" s="27">
        <f>IF(H32&gt;0,INDEX('[1]pos-punti'!$A$1:$A$60,N(H32),1),0)</f>
        <v>0</v>
      </c>
      <c r="J32" s="25">
        <f t="shared" si="0"/>
        <v>0</v>
      </c>
      <c r="K32" s="1">
        <v>0</v>
      </c>
      <c r="L32" s="2">
        <f>IF(K32&gt;0,INDEX('[1]pos-punti'!$A$1:$A$60,N(K32),1),0)</f>
        <v>0</v>
      </c>
      <c r="M32" s="1">
        <v>0</v>
      </c>
      <c r="N32" s="2">
        <f>IF(M32&gt;0,INDEX('[1]pos-punti'!$A$1:$A$60,N(M32),1),0)</f>
        <v>0</v>
      </c>
      <c r="O32" s="2">
        <v>24</v>
      </c>
      <c r="P32" s="2">
        <f>IF(O32&gt;0,INDEX('[1]pos-punti'!$A$1:$A$60,N(O32),1),0)</f>
        <v>7</v>
      </c>
      <c r="Q32" s="2">
        <v>20</v>
      </c>
      <c r="R32" s="2">
        <f>IF(Q32&gt;0,INDEX('[1]pos-punti'!$A$1:$A$60,N(Q32),1),0)</f>
        <v>11</v>
      </c>
      <c r="S32" s="25">
        <f t="shared" si="1"/>
        <v>9</v>
      </c>
      <c r="T32" s="1">
        <v>20</v>
      </c>
      <c r="U32" s="2">
        <f>IF(T32&gt;0,INDEX('[1]pos-punti'!$A$1:$A$60,N(T32),1),0)</f>
        <v>11</v>
      </c>
      <c r="V32" s="1">
        <v>0</v>
      </c>
      <c r="W32" s="2">
        <f>IF(V32&gt;0,INDEX('[1]pos-punti'!$A$1:$A$60,N(V32),1),0)</f>
        <v>0</v>
      </c>
      <c r="X32" s="1">
        <v>0</v>
      </c>
      <c r="Y32" s="2">
        <f>IF(X32&gt;0,INDEX('[1]pos-punti'!$A$1:$A$60,N(X32),1),0)</f>
        <v>0</v>
      </c>
      <c r="Z32" s="2"/>
      <c r="AA32" s="2">
        <f>IF(Z32&gt;0,INDEX('[1]pos-punti'!$A$1:$A$60,N(Z32),1),0)</f>
        <v>0</v>
      </c>
      <c r="AB32" s="25">
        <f t="shared" si="2"/>
        <v>0</v>
      </c>
      <c r="AC32" s="3">
        <f t="shared" si="3"/>
        <v>20</v>
      </c>
      <c r="AD32" s="4">
        <f>SUM(LARGE((J32,L32,N32,S32,U32,W32,AB32),1),LARGE((J32,L32,N32,S32,U32,W32,AB32),2),LARGE((J32,L32,N32,S32,U32,W32,AB32),3))</f>
        <v>20</v>
      </c>
    </row>
    <row r="33" spans="1:30" x14ac:dyDescent="0.3">
      <c r="A33" s="30"/>
      <c r="B33" s="13" t="s">
        <v>261</v>
      </c>
      <c r="C33" s="13" t="s">
        <v>153</v>
      </c>
      <c r="D33" s="21">
        <v>2011</v>
      </c>
      <c r="E33" s="113" t="s">
        <v>49</v>
      </c>
      <c r="F33" s="115">
        <v>0</v>
      </c>
      <c r="G33" s="27">
        <f>IF(F33&gt;0,INDEX('[1]pos-punti'!$A$1:$A$60,N(F33),1),0)</f>
        <v>0</v>
      </c>
      <c r="H33" s="27">
        <v>0</v>
      </c>
      <c r="I33" s="27">
        <f>IF(H33&gt;0,INDEX('[1]pos-punti'!$A$1:$A$60,N(H33),1),0)</f>
        <v>0</v>
      </c>
      <c r="J33" s="25">
        <f t="shared" si="0"/>
        <v>0</v>
      </c>
      <c r="K33" s="1">
        <v>0</v>
      </c>
      <c r="L33" s="2">
        <f>IF(K33&gt;0,INDEX('[1]pos-punti'!$A$1:$A$60,N(K33),1),0)</f>
        <v>0</v>
      </c>
      <c r="M33" s="1">
        <v>0</v>
      </c>
      <c r="N33" s="2">
        <f>IF(M33&gt;0,INDEX('[1]pos-punti'!$A$1:$A$60,N(M33),1),0)</f>
        <v>0</v>
      </c>
      <c r="O33" s="2">
        <v>0</v>
      </c>
      <c r="P33" s="2">
        <f>IF(O33&gt;0,INDEX('[1]pos-punti'!$A$1:$A$60,N(O33),1),0)</f>
        <v>0</v>
      </c>
      <c r="Q33" s="2">
        <v>0</v>
      </c>
      <c r="R33" s="2">
        <f>IF(Q33&gt;0,INDEX('[1]pos-punti'!$A$1:$A$60,N(Q33),1),0)</f>
        <v>0</v>
      </c>
      <c r="S33" s="25">
        <f t="shared" si="1"/>
        <v>0</v>
      </c>
      <c r="T33" s="1">
        <v>0</v>
      </c>
      <c r="U33" s="2">
        <f>IF(T33&gt;0,INDEX('[1]pos-punti'!$A$1:$A$60,N(T33),1),0)</f>
        <v>0</v>
      </c>
      <c r="V33" s="1">
        <v>0</v>
      </c>
      <c r="W33" s="2">
        <f>IF(V33&gt;0,INDEX('[1]pos-punti'!$A$1:$A$60,N(V33),1),0)</f>
        <v>0</v>
      </c>
      <c r="X33" s="1">
        <v>0</v>
      </c>
      <c r="Y33" s="2">
        <f>IF(X33&gt;0,INDEX('[1]pos-punti'!$A$1:$A$60,N(X33),1),0)</f>
        <v>0</v>
      </c>
      <c r="Z33" s="2">
        <v>21</v>
      </c>
      <c r="AA33" s="2">
        <f>IF(Z33&gt;0,INDEX('[1]pos-punti'!$A$1:$A$60,N(Z33),1),0)</f>
        <v>10</v>
      </c>
      <c r="AB33" s="25">
        <f t="shared" si="2"/>
        <v>5</v>
      </c>
      <c r="AC33" s="3">
        <f t="shared" si="3"/>
        <v>5</v>
      </c>
      <c r="AD33" s="4">
        <f>SUM(LARGE((J33,L33,N33,S33,U33,W33,AB33),1),LARGE((J33,L33,N33,S33,U33,W33,AB33),2),LARGE((J33,L33,N33,S33,U33,W33,AB33),3))</f>
        <v>5</v>
      </c>
    </row>
    <row r="34" spans="1:30" x14ac:dyDescent="0.3">
      <c r="A34" s="30"/>
      <c r="B34" s="5" t="s">
        <v>251</v>
      </c>
      <c r="C34" s="18" t="s">
        <v>252</v>
      </c>
      <c r="D34" s="21">
        <v>2010</v>
      </c>
      <c r="E34" s="115" t="s">
        <v>44</v>
      </c>
      <c r="F34" s="26">
        <v>0</v>
      </c>
      <c r="G34" s="27">
        <f>IF(F34&gt;0,INDEX('[1]pos-punti'!$A$1:$A$60,N(F34),1),0)</f>
        <v>0</v>
      </c>
      <c r="H34" s="27">
        <v>0</v>
      </c>
      <c r="I34" s="27">
        <f>IF(H34&gt;0,INDEX('[1]pos-punti'!$A$1:$A$60,N(H34),1),0)</f>
        <v>0</v>
      </c>
      <c r="J34" s="25">
        <f t="shared" si="0"/>
        <v>0</v>
      </c>
      <c r="K34" s="1">
        <v>0</v>
      </c>
      <c r="L34" s="2">
        <f>IF(K34&gt;0,INDEX('[1]pos-punti'!$A$1:$A$60,N(K34),1),0)</f>
        <v>0</v>
      </c>
      <c r="M34" s="1">
        <v>0</v>
      </c>
      <c r="N34" s="2">
        <f>IF(M34&gt;0,INDEX('[1]pos-punti'!$A$1:$A$60,N(M34),1),0)</f>
        <v>0</v>
      </c>
      <c r="O34" s="2">
        <v>0</v>
      </c>
      <c r="P34" s="2">
        <f>IF(O34&gt;0,INDEX('[1]pos-punti'!$A$1:$A$60,N(O34),1),0)</f>
        <v>0</v>
      </c>
      <c r="Q34" s="2">
        <v>0</v>
      </c>
      <c r="R34" s="2">
        <f>IF(Q34&gt;0,INDEX('[1]pos-punti'!$A$1:$A$60,N(Q34),1),0)</f>
        <v>0</v>
      </c>
      <c r="S34" s="25">
        <f t="shared" si="1"/>
        <v>0</v>
      </c>
      <c r="T34" s="1">
        <v>0</v>
      </c>
      <c r="U34" s="2">
        <f>IF(T34&gt;0,INDEX('[1]pos-punti'!$A$1:$A$60,N(T34),1),0)</f>
        <v>0</v>
      </c>
      <c r="V34" s="1">
        <v>0</v>
      </c>
      <c r="W34" s="2">
        <f>IF(V34&gt;0,INDEX('[1]pos-punti'!$A$1:$A$60,N(V34),1),0)</f>
        <v>0</v>
      </c>
      <c r="X34" s="1">
        <v>0</v>
      </c>
      <c r="Y34" s="2">
        <f>IF(X34&gt;0,INDEX('[1]pos-punti'!$A$1:$A$60,N(X34),1),0)</f>
        <v>0</v>
      </c>
      <c r="Z34" s="2"/>
      <c r="AA34" s="2">
        <f>IF(Z34&gt;0,INDEX('[1]pos-punti'!$A$1:$A$60,N(Z34),1),0)</f>
        <v>0</v>
      </c>
      <c r="AB34" s="25">
        <f t="shared" si="2"/>
        <v>0</v>
      </c>
      <c r="AC34" s="3">
        <f t="shared" si="3"/>
        <v>0</v>
      </c>
      <c r="AD34" s="4">
        <f>SUM(LARGE((J34,L34,N34,S34,U34,W34,AB34),1),LARGE((J34,L34,N34,S34,U34,W34,AB34),2),LARGE((J34,L34,N34,S34,U34,W34,AB34),3))</f>
        <v>0</v>
      </c>
    </row>
    <row r="35" spans="1:30" x14ac:dyDescent="0.3">
      <c r="A35" s="30"/>
      <c r="B35" s="5" t="s">
        <v>253</v>
      </c>
      <c r="C35" s="18" t="s">
        <v>254</v>
      </c>
      <c r="D35" s="21">
        <v>2010</v>
      </c>
      <c r="E35" s="115" t="s">
        <v>15</v>
      </c>
      <c r="F35" s="26">
        <v>0</v>
      </c>
      <c r="G35" s="27">
        <f>IF(F35&gt;0,INDEX('[1]pos-punti'!$A$1:$A$60,N(F35),1),0)</f>
        <v>0</v>
      </c>
      <c r="H35" s="27">
        <v>0</v>
      </c>
      <c r="I35" s="27">
        <f>IF(H35&gt;0,INDEX('[1]pos-punti'!$A$1:$A$60,N(H35),1),0)</f>
        <v>0</v>
      </c>
      <c r="J35" s="25">
        <f t="shared" si="0"/>
        <v>0</v>
      </c>
      <c r="K35" s="1">
        <v>0</v>
      </c>
      <c r="L35" s="2">
        <f>IF(K35&gt;0,INDEX('[1]pos-punti'!$A$1:$A$60,N(K35),1),0)</f>
        <v>0</v>
      </c>
      <c r="M35" s="1">
        <v>0</v>
      </c>
      <c r="N35" s="2">
        <f>IF(M35&gt;0,INDEX('[1]pos-punti'!$A$1:$A$60,N(M35),1),0)</f>
        <v>0</v>
      </c>
      <c r="O35" s="2">
        <v>0</v>
      </c>
      <c r="P35" s="2">
        <f>IF(O35&gt;0,INDEX('[1]pos-punti'!$A$1:$A$60,N(O35),1),0)</f>
        <v>0</v>
      </c>
      <c r="Q35" s="2">
        <v>0</v>
      </c>
      <c r="R35" s="2">
        <f>IF(Q35&gt;0,INDEX('[1]pos-punti'!$A$1:$A$60,N(Q35),1),0)</f>
        <v>0</v>
      </c>
      <c r="S35" s="25">
        <f t="shared" si="1"/>
        <v>0</v>
      </c>
      <c r="T35" s="1">
        <v>0</v>
      </c>
      <c r="U35" s="2">
        <f>IF(T35&gt;0,INDEX('[1]pos-punti'!$A$1:$A$60,N(T35),1),0)</f>
        <v>0</v>
      </c>
      <c r="V35" s="1">
        <v>0</v>
      </c>
      <c r="W35" s="2">
        <f>IF(V35&gt;0,INDEX('[1]pos-punti'!$A$1:$A$60,N(V35),1),0)</f>
        <v>0</v>
      </c>
      <c r="X35" s="1">
        <v>0</v>
      </c>
      <c r="Y35" s="2">
        <f>IF(X35&gt;0,INDEX('[1]pos-punti'!$A$1:$A$60,N(X35),1),0)</f>
        <v>0</v>
      </c>
      <c r="Z35" s="2"/>
      <c r="AA35" s="2">
        <f>IF(Z35&gt;0,INDEX('[1]pos-punti'!$A$1:$A$60,N(Z35),1),0)</f>
        <v>0</v>
      </c>
      <c r="AB35" s="25">
        <f t="shared" si="2"/>
        <v>0</v>
      </c>
      <c r="AC35" s="3">
        <f t="shared" si="3"/>
        <v>0</v>
      </c>
      <c r="AD35" s="4">
        <f>SUM(LARGE((J35,L35,N35,S35,U35,W35,AB35),1),LARGE((J35,L35,N35,S35,U35,W35,AB35),2),LARGE((J35,L35,N35,S35,U35,W35,AB35),3))</f>
        <v>0</v>
      </c>
    </row>
    <row r="36" spans="1:30" x14ac:dyDescent="0.3">
      <c r="A36" s="30"/>
      <c r="B36" s="5" t="s">
        <v>255</v>
      </c>
      <c r="C36" s="18" t="s">
        <v>256</v>
      </c>
      <c r="D36" s="21">
        <v>2010</v>
      </c>
      <c r="E36" s="115" t="s">
        <v>31</v>
      </c>
      <c r="F36" s="26">
        <v>0</v>
      </c>
      <c r="G36" s="27">
        <f>IF(F36&gt;0,INDEX('[1]pos-punti'!$A$1:$A$60,N(F36),1),0)</f>
        <v>0</v>
      </c>
      <c r="H36" s="27">
        <v>0</v>
      </c>
      <c r="I36" s="27">
        <f>IF(H36&gt;0,INDEX('[1]pos-punti'!$A$1:$A$60,N(H36),1),0)</f>
        <v>0</v>
      </c>
      <c r="J36" s="25">
        <f t="shared" si="0"/>
        <v>0</v>
      </c>
      <c r="K36" s="1">
        <v>0</v>
      </c>
      <c r="L36" s="2">
        <f>IF(K36&gt;0,INDEX('[1]pos-punti'!$A$1:$A$60,N(K36),1),0)</f>
        <v>0</v>
      </c>
      <c r="M36" s="1">
        <v>0</v>
      </c>
      <c r="N36" s="2">
        <f>IF(M36&gt;0,INDEX('[1]pos-punti'!$A$1:$A$60,N(M36),1),0)</f>
        <v>0</v>
      </c>
      <c r="O36" s="2">
        <v>0</v>
      </c>
      <c r="P36" s="2">
        <f>IF(O36&gt;0,INDEX('[1]pos-punti'!$A$1:$A$60,N(O36),1),0)</f>
        <v>0</v>
      </c>
      <c r="Q36" s="2">
        <v>0</v>
      </c>
      <c r="R36" s="2">
        <f>IF(Q36&gt;0,INDEX('[1]pos-punti'!$A$1:$A$60,N(Q36),1),0)</f>
        <v>0</v>
      </c>
      <c r="S36" s="25">
        <f t="shared" si="1"/>
        <v>0</v>
      </c>
      <c r="T36" s="1">
        <v>0</v>
      </c>
      <c r="U36" s="2">
        <f>IF(T36&gt;0,INDEX('[1]pos-punti'!$A$1:$A$60,N(T36),1),0)</f>
        <v>0</v>
      </c>
      <c r="V36" s="1">
        <v>0</v>
      </c>
      <c r="W36" s="2">
        <f>IF(V36&gt;0,INDEX('[1]pos-punti'!$A$1:$A$60,N(V36),1),0)</f>
        <v>0</v>
      </c>
      <c r="X36" s="1">
        <v>0</v>
      </c>
      <c r="Y36" s="2">
        <f>IF(X36&gt;0,INDEX('[1]pos-punti'!$A$1:$A$60,N(X36),1),0)</f>
        <v>0</v>
      </c>
      <c r="Z36" s="2"/>
      <c r="AA36" s="2">
        <f>IF(Z36&gt;0,INDEX('[1]pos-punti'!$A$1:$A$60,N(Z36),1),0)</f>
        <v>0</v>
      </c>
      <c r="AB36" s="25">
        <f t="shared" si="2"/>
        <v>0</v>
      </c>
      <c r="AC36" s="3">
        <f t="shared" si="3"/>
        <v>0</v>
      </c>
      <c r="AD36" s="4">
        <f>SUM(LARGE((J36,L36,N36,S36,U36,W36,AB36),1),LARGE((J36,L36,N36,S36,U36,W36,AB36),2),LARGE((J36,L36,N36,S36,U36,W36,AB36),3))</f>
        <v>0</v>
      </c>
    </row>
    <row r="37" spans="1:30" x14ac:dyDescent="0.3">
      <c r="A37" s="30"/>
      <c r="B37" s="5" t="s">
        <v>189</v>
      </c>
      <c r="C37" s="18" t="s">
        <v>63</v>
      </c>
      <c r="D37" s="21">
        <v>2010</v>
      </c>
      <c r="E37" s="115" t="s">
        <v>4</v>
      </c>
      <c r="F37" s="26">
        <v>0</v>
      </c>
      <c r="G37" s="27">
        <f>IF(F37&gt;0,INDEX('[1]pos-punti'!$A$1:$A$60,N(F37),1),0)</f>
        <v>0</v>
      </c>
      <c r="H37" s="27">
        <v>0</v>
      </c>
      <c r="I37" s="27">
        <f>IF(H37&gt;0,INDEX('[1]pos-punti'!$A$1:$A$60,N(H37),1),0)</f>
        <v>0</v>
      </c>
      <c r="J37" s="25">
        <f t="shared" si="0"/>
        <v>0</v>
      </c>
      <c r="K37" s="1">
        <v>0</v>
      </c>
      <c r="L37" s="2">
        <f>IF(K37&gt;0,INDEX('[1]pos-punti'!$A$1:$A$60,N(K37),1),0)</f>
        <v>0</v>
      </c>
      <c r="M37" s="1">
        <v>0</v>
      </c>
      <c r="N37" s="2">
        <f>IF(M37&gt;0,INDEX('[1]pos-punti'!$A$1:$A$60,N(M37),1),0)</f>
        <v>0</v>
      </c>
      <c r="O37" s="2">
        <v>0</v>
      </c>
      <c r="P37" s="2">
        <f>IF(O37&gt;0,INDEX('[1]pos-punti'!$A$1:$A$60,N(O37),1),0)</f>
        <v>0</v>
      </c>
      <c r="Q37" s="2">
        <v>0</v>
      </c>
      <c r="R37" s="2">
        <f>IF(Q37&gt;0,INDEX('[1]pos-punti'!$A$1:$A$60,N(Q37),1),0)</f>
        <v>0</v>
      </c>
      <c r="S37" s="25">
        <f t="shared" si="1"/>
        <v>0</v>
      </c>
      <c r="T37" s="1">
        <v>0</v>
      </c>
      <c r="U37" s="2">
        <f>IF(T37&gt;0,INDEX('[1]pos-punti'!$A$1:$A$60,N(T37),1),0)</f>
        <v>0</v>
      </c>
      <c r="V37" s="1">
        <v>0</v>
      </c>
      <c r="W37" s="2">
        <f>IF(V37&gt;0,INDEX('[1]pos-punti'!$A$1:$A$60,N(V37),1),0)</f>
        <v>0</v>
      </c>
      <c r="X37" s="1">
        <v>0</v>
      </c>
      <c r="Y37" s="2">
        <f>IF(X37&gt;0,INDEX('[1]pos-punti'!$A$1:$A$60,N(X37),1),0)</f>
        <v>0</v>
      </c>
      <c r="Z37" s="2"/>
      <c r="AA37" s="2">
        <f>IF(Z37&gt;0,INDEX('[1]pos-punti'!$A$1:$A$60,N(Z37),1),0)</f>
        <v>0</v>
      </c>
      <c r="AB37" s="25">
        <f t="shared" si="2"/>
        <v>0</v>
      </c>
      <c r="AC37" s="3">
        <f t="shared" si="3"/>
        <v>0</v>
      </c>
      <c r="AD37" s="4">
        <f>SUM(LARGE((J37,L37,N37,S37,U37,W37,AB37),1),LARGE((J37,L37,N37,S37,U37,W37,AB37),2),LARGE((J37,L37,N37,S37,U37,W37,AB37),3))</f>
        <v>0</v>
      </c>
    </row>
    <row r="38" spans="1:30" x14ac:dyDescent="0.3">
      <c r="A38" s="30"/>
      <c r="B38" s="5" t="s">
        <v>257</v>
      </c>
      <c r="C38" s="18" t="s">
        <v>258</v>
      </c>
      <c r="D38" s="21">
        <v>2010</v>
      </c>
      <c r="E38" s="115" t="s">
        <v>4</v>
      </c>
      <c r="F38" s="26">
        <v>0</v>
      </c>
      <c r="G38" s="27">
        <f>IF(F38&gt;0,INDEX('[1]pos-punti'!$A$1:$A$60,N(F38),1),0)</f>
        <v>0</v>
      </c>
      <c r="H38" s="27">
        <v>0</v>
      </c>
      <c r="I38" s="27">
        <f>IF(H38&gt;0,INDEX('[1]pos-punti'!$A$1:$A$60,N(H38),1),0)</f>
        <v>0</v>
      </c>
      <c r="J38" s="25">
        <f t="shared" si="0"/>
        <v>0</v>
      </c>
      <c r="K38" s="1">
        <v>0</v>
      </c>
      <c r="L38" s="2">
        <f>IF(K38&gt;0,INDEX('[1]pos-punti'!$A$1:$A$60,N(K38),1),0)</f>
        <v>0</v>
      </c>
      <c r="M38" s="1">
        <v>0</v>
      </c>
      <c r="N38" s="2">
        <f>IF(M38&gt;0,INDEX('[1]pos-punti'!$A$1:$A$60,N(M38),1),0)</f>
        <v>0</v>
      </c>
      <c r="O38" s="2">
        <v>0</v>
      </c>
      <c r="P38" s="2">
        <f>IF(O38&gt;0,INDEX('[1]pos-punti'!$A$1:$A$60,N(O38),1),0)</f>
        <v>0</v>
      </c>
      <c r="Q38" s="2">
        <v>0</v>
      </c>
      <c r="R38" s="2">
        <f>IF(Q38&gt;0,INDEX('[1]pos-punti'!$A$1:$A$60,N(Q38),1),0)</f>
        <v>0</v>
      </c>
      <c r="S38" s="25">
        <f t="shared" si="1"/>
        <v>0</v>
      </c>
      <c r="T38" s="1">
        <v>0</v>
      </c>
      <c r="U38" s="2">
        <f>IF(T38&gt;0,INDEX('[1]pos-punti'!$A$1:$A$60,N(T38),1),0)</f>
        <v>0</v>
      </c>
      <c r="V38" s="1">
        <v>0</v>
      </c>
      <c r="W38" s="2">
        <f>IF(V38&gt;0,INDEX('[1]pos-punti'!$A$1:$A$60,N(V38),1),0)</f>
        <v>0</v>
      </c>
      <c r="X38" s="1">
        <v>0</v>
      </c>
      <c r="Y38" s="2">
        <f>IF(X38&gt;0,INDEX('[1]pos-punti'!$A$1:$A$60,N(X38),1),0)</f>
        <v>0</v>
      </c>
      <c r="Z38" s="2"/>
      <c r="AA38" s="2">
        <f>IF(Z38&gt;0,INDEX('[1]pos-punti'!$A$1:$A$60,N(Z38),1),0)</f>
        <v>0</v>
      </c>
      <c r="AB38" s="25">
        <f t="shared" si="2"/>
        <v>0</v>
      </c>
      <c r="AC38" s="3">
        <f t="shared" si="3"/>
        <v>0</v>
      </c>
      <c r="AD38" s="4">
        <f>SUM(LARGE((J38,L38,N38,S38,U38,W38,AB38),1),LARGE((J38,L38,N38,S38,U38,W38,AB38),2),LARGE((J38,L38,N38,S38,U38,W38,AB38),3))</f>
        <v>0</v>
      </c>
    </row>
    <row r="39" spans="1:30" x14ac:dyDescent="0.3">
      <c r="A39" s="30"/>
      <c r="B39" s="5" t="s">
        <v>259</v>
      </c>
      <c r="C39" s="18" t="s">
        <v>225</v>
      </c>
      <c r="D39" s="115">
        <v>2010</v>
      </c>
      <c r="E39" s="112" t="s">
        <v>44</v>
      </c>
      <c r="F39" s="26">
        <v>0</v>
      </c>
      <c r="G39" s="27">
        <f>IF(F39&gt;0,INDEX('[1]pos-punti'!$A$1:$A$60,N(F39),1),0)</f>
        <v>0</v>
      </c>
      <c r="H39" s="27">
        <v>0</v>
      </c>
      <c r="I39" s="27">
        <f>IF(H39&gt;0,INDEX('[1]pos-punti'!$A$1:$A$60,N(H39),1),0)</f>
        <v>0</v>
      </c>
      <c r="J39" s="25">
        <f t="shared" si="0"/>
        <v>0</v>
      </c>
      <c r="K39" s="1">
        <v>0</v>
      </c>
      <c r="L39" s="2">
        <f>IF(K39&gt;0,INDEX('[1]pos-punti'!$A$1:$A$60,N(K39),1),0)</f>
        <v>0</v>
      </c>
      <c r="M39" s="1">
        <v>0</v>
      </c>
      <c r="N39" s="2">
        <f>IF(M39&gt;0,INDEX('[1]pos-punti'!$A$1:$A$60,N(M39),1),0)</f>
        <v>0</v>
      </c>
      <c r="O39" s="2">
        <v>0</v>
      </c>
      <c r="P39" s="2">
        <f>IF(O39&gt;0,INDEX('[1]pos-punti'!$A$1:$A$60,N(O39),1),0)</f>
        <v>0</v>
      </c>
      <c r="Q39" s="2">
        <v>0</v>
      </c>
      <c r="R39" s="2">
        <f>IF(Q39&gt;0,INDEX('[1]pos-punti'!$A$1:$A$60,N(Q39),1),0)</f>
        <v>0</v>
      </c>
      <c r="S39" s="25">
        <f t="shared" si="1"/>
        <v>0</v>
      </c>
      <c r="T39" s="1">
        <v>0</v>
      </c>
      <c r="U39" s="2">
        <f>IF(T39&gt;0,INDEX('[1]pos-punti'!$A$1:$A$60,N(T39),1),0)</f>
        <v>0</v>
      </c>
      <c r="V39" s="1">
        <v>0</v>
      </c>
      <c r="W39" s="2">
        <f>IF(V39&gt;0,INDEX('[1]pos-punti'!$A$1:$A$60,N(V39),1),0)</f>
        <v>0</v>
      </c>
      <c r="X39" s="1">
        <v>0</v>
      </c>
      <c r="Y39" s="2">
        <f>IF(X39&gt;0,INDEX('[1]pos-punti'!$A$1:$A$60,N(X39),1),0)</f>
        <v>0</v>
      </c>
      <c r="Z39" s="2"/>
      <c r="AA39" s="2">
        <f>IF(Z39&gt;0,INDEX('[1]pos-punti'!$A$1:$A$60,N(Z39),1),0)</f>
        <v>0</v>
      </c>
      <c r="AB39" s="25">
        <f t="shared" si="2"/>
        <v>0</v>
      </c>
      <c r="AC39" s="3">
        <f t="shared" si="3"/>
        <v>0</v>
      </c>
      <c r="AD39" s="4">
        <f>SUM(LARGE((J39,L39,N39,S39,U39,W39,AB39),1),LARGE((J39,L39,N39,S39,U39,W39,AB39),2),LARGE((J39,L39,N39,S39,U39,W39,AB39),3))</f>
        <v>0</v>
      </c>
    </row>
    <row r="40" spans="1:30" x14ac:dyDescent="0.3">
      <c r="A40" s="30"/>
      <c r="B40" s="13" t="s">
        <v>167</v>
      </c>
      <c r="C40" s="13" t="s">
        <v>260</v>
      </c>
      <c r="D40" s="21">
        <v>2011</v>
      </c>
      <c r="E40" s="115" t="s">
        <v>97</v>
      </c>
      <c r="F40" s="115">
        <v>0</v>
      </c>
      <c r="G40" s="27">
        <f>IF(F40&gt;0,INDEX('[1]pos-punti'!$A$1:$A$60,N(F40),1),0)</f>
        <v>0</v>
      </c>
      <c r="H40" s="27">
        <v>0</v>
      </c>
      <c r="I40" s="27">
        <f>IF(H40&gt;0,INDEX('[1]pos-punti'!$A$1:$A$60,N(H40),1),0)</f>
        <v>0</v>
      </c>
      <c r="J40" s="25">
        <f t="shared" si="0"/>
        <v>0</v>
      </c>
      <c r="K40" s="1">
        <v>0</v>
      </c>
      <c r="L40" s="2">
        <f>IF(K40&gt;0,INDEX('[1]pos-punti'!$A$1:$A$60,N(K40),1),0)</f>
        <v>0</v>
      </c>
      <c r="M40" s="1">
        <v>0</v>
      </c>
      <c r="N40" s="2">
        <f>IF(M40&gt;0,INDEX('[1]pos-punti'!$A$1:$A$60,N(M40),1),0)</f>
        <v>0</v>
      </c>
      <c r="O40" s="2">
        <v>0</v>
      </c>
      <c r="P40" s="2">
        <f>IF(O40&gt;0,INDEX('[1]pos-punti'!$A$1:$A$60,N(O40),1),0)</f>
        <v>0</v>
      </c>
      <c r="Q40" s="2">
        <v>0</v>
      </c>
      <c r="R40" s="2">
        <f>IF(Q40&gt;0,INDEX('[1]pos-punti'!$A$1:$A$60,N(Q40),1),0)</f>
        <v>0</v>
      </c>
      <c r="S40" s="25">
        <f t="shared" si="1"/>
        <v>0</v>
      </c>
      <c r="T40" s="1">
        <v>0</v>
      </c>
      <c r="U40" s="2">
        <f>IF(T40&gt;0,INDEX('[1]pos-punti'!$A$1:$A$60,N(T40),1),0)</f>
        <v>0</v>
      </c>
      <c r="V40" s="1">
        <v>0</v>
      </c>
      <c r="W40" s="2">
        <f>IF(V40&gt;0,INDEX('[1]pos-punti'!$A$1:$A$60,N(V40),1),0)</f>
        <v>0</v>
      </c>
      <c r="X40" s="1">
        <v>0</v>
      </c>
      <c r="Y40" s="2">
        <f>IF(X40&gt;0,INDEX('[1]pos-punti'!$A$1:$A$60,N(X40),1),0)</f>
        <v>0</v>
      </c>
      <c r="Z40" s="2"/>
      <c r="AA40" s="2">
        <f>IF(Z40&gt;0,INDEX('[1]pos-punti'!$A$1:$A$60,N(Z40),1),0)</f>
        <v>0</v>
      </c>
      <c r="AB40" s="25">
        <f t="shared" si="2"/>
        <v>0</v>
      </c>
      <c r="AC40" s="3">
        <f t="shared" si="3"/>
        <v>0</v>
      </c>
      <c r="AD40" s="4">
        <f>SUM(LARGE((J40,L40,N40,S40,U40,W40,AB40),1),LARGE((J40,L40,N40,S40,U40,W40,AB40),2),LARGE((J40,L40,N40,S40,U40,W40,AB40),3))</f>
        <v>0</v>
      </c>
    </row>
    <row r="41" spans="1:30" x14ac:dyDescent="0.3">
      <c r="A41" s="30"/>
      <c r="B41" s="13" t="s">
        <v>262</v>
      </c>
      <c r="C41" s="13" t="s">
        <v>263</v>
      </c>
      <c r="D41" s="21">
        <v>2011</v>
      </c>
      <c r="E41" s="115" t="s">
        <v>69</v>
      </c>
      <c r="F41" s="115">
        <v>0</v>
      </c>
      <c r="G41" s="27">
        <f>IF(F41&gt;0,INDEX('[1]pos-punti'!$A$1:$A$60,N(F41),1),0)</f>
        <v>0</v>
      </c>
      <c r="H41" s="27">
        <v>0</v>
      </c>
      <c r="I41" s="27">
        <f>IF(H41&gt;0,INDEX('[1]pos-punti'!$A$1:$A$60,N(H41),1),0)</f>
        <v>0</v>
      </c>
      <c r="J41" s="25">
        <f t="shared" si="0"/>
        <v>0</v>
      </c>
      <c r="K41" s="1">
        <v>0</v>
      </c>
      <c r="L41" s="2">
        <f>IF(K41&gt;0,INDEX('[1]pos-punti'!$A$1:$A$60,N(K41),1),0)</f>
        <v>0</v>
      </c>
      <c r="M41" s="1">
        <v>0</v>
      </c>
      <c r="N41" s="2">
        <f>IF(M41&gt;0,INDEX('[1]pos-punti'!$A$1:$A$60,N(M41),1),0)</f>
        <v>0</v>
      </c>
      <c r="O41" s="2">
        <v>0</v>
      </c>
      <c r="P41" s="2">
        <f>IF(O41&gt;0,INDEX('[1]pos-punti'!$A$1:$A$60,N(O41),1),0)</f>
        <v>0</v>
      </c>
      <c r="Q41" s="2">
        <v>0</v>
      </c>
      <c r="R41" s="2">
        <f>IF(Q41&gt;0,INDEX('[1]pos-punti'!$A$1:$A$60,N(Q41),1),0)</f>
        <v>0</v>
      </c>
      <c r="S41" s="25">
        <f t="shared" si="1"/>
        <v>0</v>
      </c>
      <c r="T41" s="1">
        <v>0</v>
      </c>
      <c r="U41" s="2">
        <f>IF(T41&gt;0,INDEX('[1]pos-punti'!$A$1:$A$60,N(T41),1),0)</f>
        <v>0</v>
      </c>
      <c r="V41" s="1">
        <v>0</v>
      </c>
      <c r="W41" s="2">
        <f>IF(V41&gt;0,INDEX('[1]pos-punti'!$A$1:$A$60,N(V41),1),0)</f>
        <v>0</v>
      </c>
      <c r="X41" s="1">
        <v>0</v>
      </c>
      <c r="Y41" s="2">
        <f>IF(X41&gt;0,INDEX('[1]pos-punti'!$A$1:$A$60,N(X41),1),0)</f>
        <v>0</v>
      </c>
      <c r="Z41" s="2"/>
      <c r="AA41" s="2">
        <f>IF(Z41&gt;0,INDEX('[1]pos-punti'!$A$1:$A$60,N(Z41),1),0)</f>
        <v>0</v>
      </c>
      <c r="AB41" s="25">
        <f t="shared" si="2"/>
        <v>0</v>
      </c>
      <c r="AC41" s="3">
        <f t="shared" si="3"/>
        <v>0</v>
      </c>
      <c r="AD41" s="4">
        <f>SUM(LARGE((J41,L41,N41,S41,U41,W41,AB41),1),LARGE((J41,L41,N41,S41,U41,W41,AB41),2),LARGE((J41,L41,N41,S41,U41,W41,AB41),3))</f>
        <v>0</v>
      </c>
    </row>
    <row r="42" spans="1:30" x14ac:dyDescent="0.3">
      <c r="A42" s="30"/>
      <c r="B42" s="13" t="s">
        <v>193</v>
      </c>
      <c r="C42" s="13" t="s">
        <v>148</v>
      </c>
      <c r="D42" s="21">
        <v>2011</v>
      </c>
      <c r="E42" s="115" t="s">
        <v>49</v>
      </c>
      <c r="F42" s="115">
        <v>0</v>
      </c>
      <c r="G42" s="27">
        <f>IF(F42&gt;0,INDEX('[1]pos-punti'!$A$1:$A$60,N(F42),1),0)</f>
        <v>0</v>
      </c>
      <c r="H42" s="27">
        <v>0</v>
      </c>
      <c r="I42" s="27">
        <f>IF(H42&gt;0,INDEX('[1]pos-punti'!$A$1:$A$60,N(H42),1),0)</f>
        <v>0</v>
      </c>
      <c r="J42" s="25">
        <f t="shared" si="0"/>
        <v>0</v>
      </c>
      <c r="K42" s="1">
        <v>0</v>
      </c>
      <c r="L42" s="2">
        <f>IF(K42&gt;0,INDEX('[1]pos-punti'!$A$1:$A$60,N(K42),1),0)</f>
        <v>0</v>
      </c>
      <c r="M42" s="1">
        <v>0</v>
      </c>
      <c r="N42" s="2">
        <f>IF(M42&gt;0,INDEX('[1]pos-punti'!$A$1:$A$60,N(M42),1),0)</f>
        <v>0</v>
      </c>
      <c r="O42" s="2">
        <v>0</v>
      </c>
      <c r="P42" s="2">
        <f>IF(O42&gt;0,INDEX('[1]pos-punti'!$A$1:$A$60,N(O42),1),0)</f>
        <v>0</v>
      </c>
      <c r="Q42" s="2">
        <v>0</v>
      </c>
      <c r="R42" s="2">
        <f>IF(Q42&gt;0,INDEX('[1]pos-punti'!$A$1:$A$60,N(Q42),1),0)</f>
        <v>0</v>
      </c>
      <c r="S42" s="25">
        <f t="shared" si="1"/>
        <v>0</v>
      </c>
      <c r="T42" s="1">
        <v>0</v>
      </c>
      <c r="U42" s="2">
        <f>IF(T42&gt;0,INDEX('[1]pos-punti'!$A$1:$A$60,N(T42),1),0)</f>
        <v>0</v>
      </c>
      <c r="V42" s="1">
        <v>0</v>
      </c>
      <c r="W42" s="2">
        <f>IF(V42&gt;0,INDEX('[1]pos-punti'!$A$1:$A$60,N(V42),1),0)</f>
        <v>0</v>
      </c>
      <c r="X42" s="1">
        <v>0</v>
      </c>
      <c r="Y42" s="2">
        <f>IF(X42&gt;0,INDEX('[1]pos-punti'!$A$1:$A$60,N(X42),1),0)</f>
        <v>0</v>
      </c>
      <c r="Z42" s="2"/>
      <c r="AA42" s="2">
        <f>IF(Z42&gt;0,INDEX('[1]pos-punti'!$A$1:$A$60,N(Z42),1),0)</f>
        <v>0</v>
      </c>
      <c r="AB42" s="25">
        <f t="shared" si="2"/>
        <v>0</v>
      </c>
      <c r="AC42" s="3">
        <f t="shared" si="3"/>
        <v>0</v>
      </c>
      <c r="AD42" s="4">
        <f>SUM(LARGE((J42,L42,N42,S42,U42,W42,AB42),1),LARGE((J42,L42,N42,S42,U42,W42,AB42),2),LARGE((J42,L42,N42,S42,U42,W42,AB42),3))</f>
        <v>0</v>
      </c>
    </row>
  </sheetData>
  <sortState xmlns:xlrd2="http://schemas.microsoft.com/office/spreadsheetml/2017/richdata2" ref="A2:AD42">
    <sortCondition descending="1" ref="AD2:AD42"/>
  </sortState>
  <mergeCells count="7">
    <mergeCell ref="X1:AB1"/>
    <mergeCell ref="F1:J1"/>
    <mergeCell ref="K1:L1"/>
    <mergeCell ref="M1:N1"/>
    <mergeCell ref="T1:U1"/>
    <mergeCell ref="V1:W1"/>
    <mergeCell ref="O1:S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F41"/>
  <sheetViews>
    <sheetView workbookViewId="0">
      <pane xSplit="3" ySplit="2" topLeftCell="T3" activePane="bottomRight" state="frozen"/>
      <selection pane="topRight" activeCell="A17" sqref="A17"/>
      <selection pane="bottomLeft" activeCell="A17" sqref="A17"/>
      <selection pane="bottomRight" activeCell="AJ14" sqref="AJ14"/>
    </sheetView>
  </sheetViews>
  <sheetFormatPr defaultRowHeight="14.4" x14ac:dyDescent="0.3"/>
  <cols>
    <col min="1" max="1" width="6" customWidth="1"/>
    <col min="2" max="2" width="11.33203125" customWidth="1"/>
    <col min="3" max="3" width="9.5546875" customWidth="1"/>
    <col min="4" max="4" width="9.33203125" style="16"/>
    <col min="5" max="5" width="16" style="17" customWidth="1"/>
    <col min="6" max="7" width="6.6640625" style="24" customWidth="1"/>
    <col min="8" max="9" width="6.5546875" style="24" customWidth="1"/>
    <col min="10" max="11" width="8.88671875" style="17" customWidth="1"/>
    <col min="12" max="12" width="9.33203125" style="17" customWidth="1"/>
    <col min="13" max="19" width="8.88671875" style="17" customWidth="1"/>
    <col min="20" max="25" width="9.33203125" style="17"/>
    <col min="26" max="28" width="8.88671875" style="17"/>
    <col min="29" max="29" width="7.6640625" style="17" customWidth="1"/>
    <col min="30" max="30" width="6.88671875" style="17" customWidth="1"/>
    <col min="32" max="32" width="0" hidden="1" customWidth="1"/>
  </cols>
  <sheetData>
    <row r="1" spans="1:32" x14ac:dyDescent="0.3">
      <c r="C1">
        <f ca="1">C:U</f>
        <v>0</v>
      </c>
      <c r="F1" s="159" t="s">
        <v>264</v>
      </c>
      <c r="G1" s="162"/>
      <c r="H1" s="162"/>
      <c r="I1" s="162"/>
      <c r="J1" s="160"/>
      <c r="K1" s="159" t="s">
        <v>0</v>
      </c>
      <c r="L1" s="160"/>
      <c r="M1" s="159" t="s">
        <v>213</v>
      </c>
      <c r="N1" s="160"/>
      <c r="O1" s="159" t="s">
        <v>214</v>
      </c>
      <c r="P1" s="162"/>
      <c r="Q1" s="162"/>
      <c r="R1" s="162"/>
      <c r="S1" s="160"/>
      <c r="T1" s="159" t="s">
        <v>265</v>
      </c>
      <c r="U1" s="160"/>
      <c r="V1" s="159" t="s">
        <v>0</v>
      </c>
      <c r="W1" s="160"/>
      <c r="X1" s="159" t="s">
        <v>399</v>
      </c>
      <c r="Y1" s="162"/>
      <c r="Z1" s="162"/>
      <c r="AA1" s="162"/>
      <c r="AB1" s="160"/>
      <c r="AC1" s="115"/>
      <c r="AD1" s="115"/>
    </row>
    <row r="2" spans="1:32" s="32" customFormat="1" ht="51" x14ac:dyDescent="0.3">
      <c r="A2" s="97" t="s">
        <v>216</v>
      </c>
      <c r="B2" s="51" t="s">
        <v>5</v>
      </c>
      <c r="C2" s="52" t="s">
        <v>6</v>
      </c>
      <c r="D2" s="53" t="s">
        <v>7</v>
      </c>
      <c r="E2" s="70" t="s">
        <v>8</v>
      </c>
      <c r="F2" s="54" t="s">
        <v>217</v>
      </c>
      <c r="G2" s="54"/>
      <c r="H2" s="54" t="s">
        <v>218</v>
      </c>
      <c r="I2" s="69"/>
      <c r="J2" s="48" t="s">
        <v>10</v>
      </c>
      <c r="K2" s="55" t="s">
        <v>9</v>
      </c>
      <c r="L2" s="48" t="s">
        <v>10</v>
      </c>
      <c r="M2" s="55" t="s">
        <v>9</v>
      </c>
      <c r="N2" s="48" t="s">
        <v>10</v>
      </c>
      <c r="O2" s="78" t="s">
        <v>359</v>
      </c>
      <c r="P2" s="48" t="s">
        <v>10</v>
      </c>
      <c r="Q2" s="78" t="s">
        <v>360</v>
      </c>
      <c r="R2" s="48" t="s">
        <v>10</v>
      </c>
      <c r="S2" s="48" t="s">
        <v>10</v>
      </c>
      <c r="T2" s="55" t="s">
        <v>9</v>
      </c>
      <c r="U2" s="48" t="s">
        <v>10</v>
      </c>
      <c r="V2" s="55" t="s">
        <v>9</v>
      </c>
      <c r="W2" s="48" t="s">
        <v>10</v>
      </c>
      <c r="X2" s="54" t="s">
        <v>217</v>
      </c>
      <c r="Y2" s="54"/>
      <c r="Z2" s="54" t="s">
        <v>218</v>
      </c>
      <c r="AA2" s="69"/>
      <c r="AB2" s="48" t="s">
        <v>10</v>
      </c>
      <c r="AC2" s="98" t="s">
        <v>11</v>
      </c>
      <c r="AD2" s="96" t="s">
        <v>12</v>
      </c>
      <c r="AF2" s="42" t="s">
        <v>401</v>
      </c>
    </row>
    <row r="3" spans="1:32" x14ac:dyDescent="0.3">
      <c r="A3" s="134"/>
      <c r="B3" s="14" t="s">
        <v>268</v>
      </c>
      <c r="C3" s="14" t="s">
        <v>269</v>
      </c>
      <c r="D3" s="15">
        <v>2010</v>
      </c>
      <c r="E3" s="15" t="s">
        <v>15</v>
      </c>
      <c r="F3" s="23">
        <v>0</v>
      </c>
      <c r="G3" s="23">
        <f>IF(F3&gt;0,INDEX('[1]pos-punti'!$A$1:$A$60,N(F3),1),0)</f>
        <v>0</v>
      </c>
      <c r="H3" s="23">
        <v>0</v>
      </c>
      <c r="I3" s="23">
        <f>IF(H3&gt;0,INDEX('[1]pos-punti'!$A$1:$A$60,N(H3),1),0)</f>
        <v>0</v>
      </c>
      <c r="J3" s="56">
        <f t="shared" ref="J3:J41" si="0">(G3+I3)/2</f>
        <v>0</v>
      </c>
      <c r="K3" s="115">
        <v>0</v>
      </c>
      <c r="L3" s="115">
        <f>IF(K3&gt;0,INDEX('[1]pos-punti'!$A$1:$A$60,N(K3),1),0)</f>
        <v>0</v>
      </c>
      <c r="M3" s="115">
        <v>1</v>
      </c>
      <c r="N3" s="115">
        <f>IF(M3&gt;0,INDEX('[1]pos-punti'!$A$1:$A$60,N(M3),1),0)</f>
        <v>100</v>
      </c>
      <c r="O3" s="115">
        <v>2</v>
      </c>
      <c r="P3" s="115">
        <f>IF(O3&gt;0,INDEX('[1]pos-punti'!$A$1:$A$60,N(O3),1),0)</f>
        <v>80</v>
      </c>
      <c r="Q3" s="115">
        <v>1</v>
      </c>
      <c r="R3" s="115">
        <f>IF(Q3&gt;0,INDEX('[1]pos-punti'!$A$1:$A$60,N(Q3),1),0)</f>
        <v>100</v>
      </c>
      <c r="S3" s="56">
        <f t="shared" ref="S3:S41" si="1">(P3+R3)/2</f>
        <v>90</v>
      </c>
      <c r="T3" s="115">
        <v>1</v>
      </c>
      <c r="U3" s="115">
        <f>IF(T3&gt;0,INDEX('[1]pos-punti'!$A$1:$A$60,N(T3),1),0)</f>
        <v>100</v>
      </c>
      <c r="V3" s="115">
        <v>2</v>
      </c>
      <c r="W3" s="115">
        <f>IF(V3&gt;0,INDEX('[1]pos-punti'!$A$1:$A$60,N(V3),1),0)</f>
        <v>80</v>
      </c>
      <c r="X3" s="115">
        <v>0</v>
      </c>
      <c r="Y3" s="115">
        <f>IF(X3&gt;0,INDEX('[1]pos-punti'!$A$1:$A$60,N(X3),1),0)</f>
        <v>0</v>
      </c>
      <c r="Z3" s="115">
        <v>5</v>
      </c>
      <c r="AA3" s="115">
        <f>IF(Z3&gt;0,INDEX('[1]pos-punti'!$A$1:$A$60,N(Z3),1),0)</f>
        <v>45</v>
      </c>
      <c r="AB3" s="56">
        <f t="shared" ref="AB3:AB41" si="2">(Y3+AA3)/2</f>
        <v>22.5</v>
      </c>
      <c r="AC3" s="71">
        <f>SUM(J3,L3,N3,S3,U3,W3,AB3)</f>
        <v>392.5</v>
      </c>
      <c r="AD3" s="115">
        <f>SUM(LARGE((J3,L3,N3,S3,U3,W3,AB3),1),LARGE((J3,L3,N3,S3,U3,W3,AB3),2),LARGE((J3,L3,N3,S3,U3,W3,AB3),3))</f>
        <v>290</v>
      </c>
      <c r="AF3">
        <f>+G3+I3+Y3+AA3</f>
        <v>45</v>
      </c>
    </row>
    <row r="4" spans="1:32" x14ac:dyDescent="0.3">
      <c r="A4" s="134"/>
      <c r="B4" s="130" t="s">
        <v>157</v>
      </c>
      <c r="C4" s="130" t="s">
        <v>90</v>
      </c>
      <c r="D4" s="15">
        <v>2010</v>
      </c>
      <c r="E4" s="15" t="s">
        <v>15</v>
      </c>
      <c r="F4" s="23">
        <v>2</v>
      </c>
      <c r="G4" s="23">
        <f>IF(F4&gt;0,INDEX('[1]pos-punti'!$A$1:$A$60,N(F4),1),0)</f>
        <v>80</v>
      </c>
      <c r="H4" s="23">
        <v>1</v>
      </c>
      <c r="I4" s="23">
        <f>IF(H4&gt;0,INDEX('[1]pos-punti'!$A$1:$A$60,N(H4),1),0)</f>
        <v>100</v>
      </c>
      <c r="J4" s="56">
        <f t="shared" si="0"/>
        <v>90</v>
      </c>
      <c r="K4" s="115">
        <v>3</v>
      </c>
      <c r="L4" s="115">
        <f>IF(K4&gt;0,INDEX('[1]pos-punti'!$A$1:$A$60,N(K4),1),0)</f>
        <v>60</v>
      </c>
      <c r="M4" s="115">
        <v>2</v>
      </c>
      <c r="N4" s="115">
        <f>IF(M4&gt;0,INDEX('[1]pos-punti'!$A$1:$A$60,N(M4),1),0)</f>
        <v>80</v>
      </c>
      <c r="O4" s="115">
        <v>1</v>
      </c>
      <c r="P4" s="115">
        <f>IF(O4&gt;0,INDEX('[1]pos-punti'!$A$1:$A$60,N(O4),1),0)</f>
        <v>100</v>
      </c>
      <c r="Q4" s="115">
        <v>2</v>
      </c>
      <c r="R4" s="115">
        <f>IF(Q4&gt;0,INDEX('[1]pos-punti'!$A$1:$A$60,N(Q4),1),0)</f>
        <v>80</v>
      </c>
      <c r="S4" s="56">
        <f t="shared" si="1"/>
        <v>90</v>
      </c>
      <c r="T4" s="115">
        <v>2</v>
      </c>
      <c r="U4" s="115">
        <f>IF(T4&gt;0,INDEX('[1]pos-punti'!$A$1:$A$60,N(T4),1),0)</f>
        <v>80</v>
      </c>
      <c r="V4" s="115">
        <v>1</v>
      </c>
      <c r="W4" s="115">
        <f>IF(V4&gt;0,INDEX('[1]pos-punti'!$A$1:$A$60,N(V4),1),0)</f>
        <v>100</v>
      </c>
      <c r="X4" s="115">
        <v>0</v>
      </c>
      <c r="Y4" s="115">
        <f>IF(X4&gt;0,INDEX('[1]pos-punti'!$A$1:$A$60,N(X4),1),0)</f>
        <v>0</v>
      </c>
      <c r="Z4" s="115">
        <v>2</v>
      </c>
      <c r="AA4" s="115">
        <f>IF(Z4&gt;0,INDEX('[1]pos-punti'!$A$1:$A$60,N(Z4),1),0)</f>
        <v>80</v>
      </c>
      <c r="AB4" s="56">
        <f t="shared" si="2"/>
        <v>40</v>
      </c>
      <c r="AC4" s="71">
        <f t="shared" ref="AC4:AC41" si="3">SUM(J4,L4,N4,S4,U4,W4,Y4)</f>
        <v>500</v>
      </c>
      <c r="AD4" s="115">
        <f>SUM(LARGE((J4,L4,N4,S4,U4,W4,AB4),1),LARGE((J4,L4,N4,S4,U4,W4,AB4),2),LARGE((J4,L4,N4,S4,U4,W4,AB4),3))</f>
        <v>280</v>
      </c>
      <c r="AF4">
        <f t="shared" ref="AF4:AF34" si="4">+G4+I4+Y4+AA4</f>
        <v>260</v>
      </c>
    </row>
    <row r="5" spans="1:32" x14ac:dyDescent="0.3">
      <c r="A5" s="136"/>
      <c r="B5" s="14" t="s">
        <v>266</v>
      </c>
      <c r="C5" s="14" t="s">
        <v>267</v>
      </c>
      <c r="D5" s="21">
        <v>2010</v>
      </c>
      <c r="E5" s="115" t="s">
        <v>56</v>
      </c>
      <c r="F5" s="23">
        <v>1</v>
      </c>
      <c r="G5" s="23">
        <f>IF(F5&gt;0,INDEX('[1]pos-punti'!$A$1:$A$60,N(F5),1),0)</f>
        <v>100</v>
      </c>
      <c r="H5" s="23">
        <v>1</v>
      </c>
      <c r="I5" s="23">
        <f>IF(H5&gt;0,INDEX('[1]pos-punti'!$A$1:$A$60,N(H5),1),0)</f>
        <v>100</v>
      </c>
      <c r="J5" s="56">
        <f t="shared" si="0"/>
        <v>100</v>
      </c>
      <c r="K5" s="115">
        <v>1</v>
      </c>
      <c r="L5" s="115">
        <f>IF(K5&gt;0,INDEX('[1]pos-punti'!$A$1:$A$60,N(K5),1),0)</f>
        <v>100</v>
      </c>
      <c r="M5" s="115">
        <v>5</v>
      </c>
      <c r="N5" s="115">
        <f>IF(M5&gt;0,INDEX('[1]pos-punti'!$A$1:$A$60,N(M5),1),0)</f>
        <v>45</v>
      </c>
      <c r="O5" s="115">
        <v>4</v>
      </c>
      <c r="P5" s="115">
        <f>IF(O5&gt;0,INDEX('[1]pos-punti'!$A$1:$A$60,N(O5),1),0)</f>
        <v>50</v>
      </c>
      <c r="Q5" s="115">
        <v>7</v>
      </c>
      <c r="R5" s="115">
        <f>IF(Q5&gt;0,INDEX('[1]pos-punti'!$A$1:$A$60,N(Q5),1),0)</f>
        <v>36</v>
      </c>
      <c r="S5" s="56">
        <f t="shared" si="1"/>
        <v>43</v>
      </c>
      <c r="T5" s="115">
        <v>4</v>
      </c>
      <c r="U5" s="2">
        <f>IF(T5&gt;0,INDEX('[1]pos-punti'!$A$1:$A$60,N(T5),1),0)</f>
        <v>50</v>
      </c>
      <c r="V5" s="115">
        <v>3</v>
      </c>
      <c r="W5" s="115">
        <f>IF(V5&gt;0,INDEX('[1]pos-punti'!$A$1:$A$60,N(V5),1),0)</f>
        <v>60</v>
      </c>
      <c r="X5" s="115">
        <v>4</v>
      </c>
      <c r="Y5" s="115">
        <f>IF(X5&gt;0,INDEX('[1]pos-punti'!$A$1:$A$60,N(X5),1),0)</f>
        <v>50</v>
      </c>
      <c r="Z5" s="115"/>
      <c r="AA5" s="115">
        <f>IF(Z5&gt;0,INDEX('[1]pos-punti'!$A$1:$A$60,N(Z5),1),0)</f>
        <v>0</v>
      </c>
      <c r="AB5" s="56">
        <f t="shared" si="2"/>
        <v>25</v>
      </c>
      <c r="AC5" s="71">
        <f t="shared" si="3"/>
        <v>448</v>
      </c>
      <c r="AD5" s="115">
        <f>SUM(LARGE((J5,L5,N5,S5,U5,W5,AB5),1),LARGE((J5,L5,N5,S5,U5,W5,AB5),2),LARGE((J5,L5,N5,S5,U5,W5,AB5),3))</f>
        <v>260</v>
      </c>
      <c r="AF5">
        <f t="shared" si="4"/>
        <v>250</v>
      </c>
    </row>
    <row r="6" spans="1:32" x14ac:dyDescent="0.3">
      <c r="A6" s="136"/>
      <c r="B6" s="14" t="s">
        <v>108</v>
      </c>
      <c r="C6" s="14" t="s">
        <v>270</v>
      </c>
      <c r="D6" s="15">
        <v>2010</v>
      </c>
      <c r="E6" s="15" t="s">
        <v>44</v>
      </c>
      <c r="F6" s="23">
        <v>4</v>
      </c>
      <c r="G6" s="23">
        <f>IF(F6&gt;0,INDEX('[1]pos-punti'!$A$1:$A$60,N(F6),1),0)</f>
        <v>50</v>
      </c>
      <c r="H6" s="23">
        <v>3</v>
      </c>
      <c r="I6" s="23">
        <f>IF(H6&gt;0,INDEX('[1]pos-punti'!$A$1:$A$60,N(H6),1),0)</f>
        <v>60</v>
      </c>
      <c r="J6" s="56">
        <f t="shared" si="0"/>
        <v>55</v>
      </c>
      <c r="K6" s="115">
        <v>2</v>
      </c>
      <c r="L6" s="115">
        <f>IF(K6&gt;0,INDEX('[1]pos-punti'!$A$1:$A$60,N(K6),1),0)</f>
        <v>80</v>
      </c>
      <c r="M6" s="115">
        <v>6</v>
      </c>
      <c r="N6" s="115">
        <f>IF(M6&gt;0,INDEX('[1]pos-punti'!$A$1:$A$60,N(M6),1),0)</f>
        <v>40</v>
      </c>
      <c r="O6" s="115">
        <v>0</v>
      </c>
      <c r="P6" s="115">
        <f>IF(O6&gt;0,INDEX('[1]pos-punti'!$A$1:$A$60,N(O6),1),0)</f>
        <v>0</v>
      </c>
      <c r="Q6" s="115">
        <v>5</v>
      </c>
      <c r="R6" s="115">
        <f>IF(Q6&gt;0,INDEX('[1]pos-punti'!$A$1:$A$60,N(Q6),1),0)</f>
        <v>45</v>
      </c>
      <c r="S6" s="56">
        <f t="shared" si="1"/>
        <v>22.5</v>
      </c>
      <c r="T6" s="115">
        <v>0</v>
      </c>
      <c r="U6" s="115">
        <f>IF(T6&gt;0,INDEX('[1]pos-punti'!$A$1:$A$60,N(T6),1),0)</f>
        <v>0</v>
      </c>
      <c r="V6" s="115">
        <v>4</v>
      </c>
      <c r="W6" s="115">
        <f>IF(V6&gt;0,INDEX('[1]pos-punti'!$A$1:$A$60,N(V6),1),0)</f>
        <v>50</v>
      </c>
      <c r="X6" s="115">
        <v>1</v>
      </c>
      <c r="Y6" s="115">
        <f>IF(X6&gt;0,INDEX('[1]pos-punti'!$A$1:$A$60,N(X6),1),0)</f>
        <v>100</v>
      </c>
      <c r="Z6" s="115">
        <v>3</v>
      </c>
      <c r="AA6" s="115">
        <f>IF(Z6&gt;0,INDEX('[1]pos-punti'!$A$1:$A$60,N(Z6),1),0)</f>
        <v>60</v>
      </c>
      <c r="AB6" s="56">
        <f t="shared" si="2"/>
        <v>80</v>
      </c>
      <c r="AC6" s="71">
        <f t="shared" si="3"/>
        <v>347.5</v>
      </c>
      <c r="AD6" s="115">
        <f>SUM(LARGE((J6,L6,N6,S6,U6,W6,AB6),1),LARGE((J6,L6,N6,S6,U6,W6,AB6),2),LARGE((J6,L6,N6,S6,U6,W6,AB6),3))</f>
        <v>215</v>
      </c>
      <c r="AF6">
        <f t="shared" si="4"/>
        <v>270</v>
      </c>
    </row>
    <row r="7" spans="1:32" x14ac:dyDescent="0.3">
      <c r="A7" s="137"/>
      <c r="B7" s="14" t="s">
        <v>273</v>
      </c>
      <c r="C7" s="14" t="s">
        <v>269</v>
      </c>
      <c r="D7" s="15">
        <v>2010</v>
      </c>
      <c r="E7" s="15" t="s">
        <v>4</v>
      </c>
      <c r="F7" s="23">
        <v>5</v>
      </c>
      <c r="G7" s="23">
        <f>IF(F7&gt;0,INDEX('[1]pos-punti'!$A$1:$A$60,N(F7),1),0)</f>
        <v>45</v>
      </c>
      <c r="H7" s="23">
        <v>0</v>
      </c>
      <c r="I7" s="23">
        <f>IF(H7&gt;0,INDEX('[1]pos-punti'!$A$1:$A$60,N(H7),1),0)</f>
        <v>0</v>
      </c>
      <c r="J7" s="56">
        <f t="shared" si="0"/>
        <v>22.5</v>
      </c>
      <c r="K7" s="115">
        <v>0</v>
      </c>
      <c r="L7" s="115">
        <f>IF(K7&gt;0,INDEX('[1]pos-punti'!$A$1:$A$60,N(K7),1),0)</f>
        <v>0</v>
      </c>
      <c r="M7" s="115">
        <v>7</v>
      </c>
      <c r="N7" s="115">
        <f>IF(M7&gt;0,INDEX('[1]pos-punti'!$A$1:$A$60,N(M7),1),0)</f>
        <v>36</v>
      </c>
      <c r="O7" s="115">
        <v>3</v>
      </c>
      <c r="P7" s="115">
        <f>IF(O7&gt;0,INDEX('[1]pos-punti'!$A$1:$A$60,N(O7),1),0)</f>
        <v>60</v>
      </c>
      <c r="Q7" s="115">
        <v>4</v>
      </c>
      <c r="R7" s="115">
        <f>IF(Q7&gt;0,INDEX('[1]pos-punti'!$A$1:$A$60,N(Q7),1),0)</f>
        <v>50</v>
      </c>
      <c r="S7" s="56">
        <f t="shared" si="1"/>
        <v>55</v>
      </c>
      <c r="T7" s="115">
        <v>3</v>
      </c>
      <c r="U7" s="115">
        <f>IF(T7&gt;0,INDEX('[1]pos-punti'!$A$1:$A$60,N(T7),1),0)</f>
        <v>60</v>
      </c>
      <c r="V7" s="115">
        <v>0</v>
      </c>
      <c r="W7" s="115">
        <f>IF(V7&gt;0,INDEX('[1]pos-punti'!$A$1:$A$60,N(V7),1),0)</f>
        <v>0</v>
      </c>
      <c r="X7" s="115">
        <v>3</v>
      </c>
      <c r="Y7" s="115">
        <f>IF(X7&gt;0,INDEX('[1]pos-punti'!$A$1:$A$60,N(X7),1),0)</f>
        <v>60</v>
      </c>
      <c r="Z7" s="115">
        <v>4</v>
      </c>
      <c r="AA7" s="115">
        <f>IF(Z7&gt;0,INDEX('[1]pos-punti'!$A$1:$A$60,N(Z7),1),0)</f>
        <v>50</v>
      </c>
      <c r="AB7" s="56">
        <f t="shared" si="2"/>
        <v>55</v>
      </c>
      <c r="AC7" s="71">
        <f t="shared" si="3"/>
        <v>233.5</v>
      </c>
      <c r="AD7" s="115">
        <f>SUM(LARGE((J7,L7,N7,S7,U7,W7,AB7),1),LARGE((J7,L7,N7,S7,U7,W7,AB7),2),LARGE((J7,L7,N7,S7,U7,W7,AB7),3))</f>
        <v>170</v>
      </c>
      <c r="AF7">
        <f t="shared" si="4"/>
        <v>155</v>
      </c>
    </row>
    <row r="8" spans="1:32" x14ac:dyDescent="0.3">
      <c r="A8" s="137"/>
      <c r="B8" s="14" t="s">
        <v>226</v>
      </c>
      <c r="C8" s="14" t="s">
        <v>209</v>
      </c>
      <c r="D8" s="15">
        <v>2010</v>
      </c>
      <c r="E8" s="15" t="s">
        <v>15</v>
      </c>
      <c r="F8" s="23">
        <v>3</v>
      </c>
      <c r="G8" s="23">
        <f>IF(F8&gt;0,INDEX('[1]pos-punti'!$A$1:$A$60,N(F8),1),0)</f>
        <v>60</v>
      </c>
      <c r="H8" s="23">
        <v>4</v>
      </c>
      <c r="I8" s="23">
        <f>IF(H8&gt;0,INDEX('[1]pos-punti'!$A$1:$A$60,N(H8),1),0)</f>
        <v>50</v>
      </c>
      <c r="J8" s="56">
        <f t="shared" si="0"/>
        <v>55</v>
      </c>
      <c r="K8" s="115">
        <v>4</v>
      </c>
      <c r="L8" s="115">
        <f>IF(K8&gt;0,INDEX('[1]pos-punti'!$A$1:$A$60,N(K8),1),0)</f>
        <v>50</v>
      </c>
      <c r="M8" s="115">
        <v>4</v>
      </c>
      <c r="N8" s="115">
        <f>IF(M8&gt;0,INDEX('[1]pos-punti'!$A$1:$A$60,N(M8),1),0)</f>
        <v>50</v>
      </c>
      <c r="O8" s="115">
        <v>5</v>
      </c>
      <c r="P8" s="115">
        <f>IF(O8&gt;0,INDEX('[1]pos-punti'!$A$1:$A$60,N(O8),1),0)</f>
        <v>45</v>
      </c>
      <c r="Q8" s="115">
        <v>0</v>
      </c>
      <c r="R8" s="115">
        <f>IF(Q8&gt;0,INDEX('[1]pos-punti'!$A$1:$A$60,N(Q8),1),0)</f>
        <v>0</v>
      </c>
      <c r="S8" s="56">
        <f t="shared" si="1"/>
        <v>22.5</v>
      </c>
      <c r="T8" s="115">
        <v>0</v>
      </c>
      <c r="U8" s="115">
        <f>IF(T8&gt;0,INDEX('[1]pos-punti'!$A$1:$A$60,N(T8),1),0)</f>
        <v>0</v>
      </c>
      <c r="V8" s="115">
        <v>0</v>
      </c>
      <c r="W8" s="115">
        <f>IF(V8&gt;0,INDEX('[1]pos-punti'!$A$1:$A$60,N(V8),1),0)</f>
        <v>0</v>
      </c>
      <c r="X8" s="115">
        <v>7</v>
      </c>
      <c r="Y8" s="115">
        <f>IF(X8&gt;0,INDEX('[1]pos-punti'!$A$1:$A$60,N(X8),1),0)</f>
        <v>36</v>
      </c>
      <c r="Z8" s="115">
        <v>8</v>
      </c>
      <c r="AA8" s="115">
        <f>IF(Z8&gt;0,INDEX('[1]pos-punti'!$A$1:$A$60,N(Z8),1),0)</f>
        <v>32</v>
      </c>
      <c r="AB8" s="56">
        <f t="shared" si="2"/>
        <v>34</v>
      </c>
      <c r="AC8" s="71">
        <f t="shared" si="3"/>
        <v>213.5</v>
      </c>
      <c r="AD8" s="115">
        <f>SUM(LARGE((J8,L8,N8,S8,U8,W8,AB8),1),LARGE((J8,L8,N8,S8,U8,W8,AB8),2),LARGE((J8,L8,N8,S8,U8,W8,AB8),3))</f>
        <v>155</v>
      </c>
      <c r="AF8">
        <f t="shared" si="4"/>
        <v>178</v>
      </c>
    </row>
    <row r="9" spans="1:32" x14ac:dyDescent="0.3">
      <c r="A9" s="137"/>
      <c r="B9" s="80" t="s">
        <v>272</v>
      </c>
      <c r="C9" s="81" t="s">
        <v>269</v>
      </c>
      <c r="D9" s="72">
        <v>2011</v>
      </c>
      <c r="E9" s="73" t="s">
        <v>31</v>
      </c>
      <c r="F9" s="23">
        <v>0</v>
      </c>
      <c r="G9" s="23">
        <f>IF(F9&gt;0,INDEX('[1]pos-punti'!$A$1:$A$60,N(F9),1),0)</f>
        <v>0</v>
      </c>
      <c r="H9" s="23">
        <v>0</v>
      </c>
      <c r="I9" s="23">
        <f>IF(H9&gt;0,INDEX('[1]pos-punti'!$A$1:$A$60,N(H9),1),0)</f>
        <v>0</v>
      </c>
      <c r="J9" s="23">
        <f t="shared" si="0"/>
        <v>0</v>
      </c>
      <c r="K9" s="23">
        <v>6</v>
      </c>
      <c r="L9" s="23">
        <f>IF(K9&gt;0,INDEX('[1]pos-punti'!$A$1:$A$60,N(K9),1),0)</f>
        <v>40</v>
      </c>
      <c r="M9" s="23">
        <v>3</v>
      </c>
      <c r="N9" s="23">
        <f>IF(M9&gt;0,INDEX('[1]pos-punti'!$A$1:$A$60,N(M9),1),0)</f>
        <v>60</v>
      </c>
      <c r="O9" s="23">
        <v>7</v>
      </c>
      <c r="P9" s="23">
        <f>IF(O9&gt;0,INDEX('[1]pos-punti'!$A$1:$A$60,N(O9),1),0)</f>
        <v>36</v>
      </c>
      <c r="Q9" s="23">
        <v>3</v>
      </c>
      <c r="R9" s="23">
        <f>IF(Q9&gt;0,INDEX('[1]pos-punti'!$A$1:$A$60,N(Q9),1),0)</f>
        <v>60</v>
      </c>
      <c r="S9" s="126">
        <f t="shared" si="1"/>
        <v>48</v>
      </c>
      <c r="T9" s="23">
        <v>5</v>
      </c>
      <c r="U9" s="23">
        <f>IF(T9&gt;0,INDEX('[1]pos-punti'!$A$1:$A$60,N(T9),1),0)</f>
        <v>45</v>
      </c>
      <c r="V9" s="23">
        <v>0</v>
      </c>
      <c r="W9" s="23">
        <f>IF(V9&gt;0,INDEX('[1]pos-punti'!$A$1:$A$60,N(V9),1),0)</f>
        <v>0</v>
      </c>
      <c r="X9" s="23">
        <v>0</v>
      </c>
      <c r="Y9" s="23">
        <f>IF(X9&gt;0,INDEX('[1]pos-punti'!$A$1:$A$60,N(X9),1),0)</f>
        <v>0</v>
      </c>
      <c r="Z9" s="23">
        <v>6</v>
      </c>
      <c r="AA9" s="23">
        <f>IF(Z9&gt;0,INDEX('[1]pos-punti'!$A$1:$A$60,N(Z9),1),0)</f>
        <v>40</v>
      </c>
      <c r="AB9" s="23">
        <f t="shared" si="2"/>
        <v>20</v>
      </c>
      <c r="AC9" s="71">
        <f t="shared" si="3"/>
        <v>193</v>
      </c>
      <c r="AD9" s="115">
        <f>SUM(LARGE((J9,L9,N9,S9,U9,W9,AB9),1),LARGE((J9,L9,N9,S9,U9,W9,AB9),2),LARGE((J9,L9,N9,S9,U9,W9,AB9),3))</f>
        <v>153</v>
      </c>
      <c r="AF9">
        <f t="shared" si="4"/>
        <v>40</v>
      </c>
    </row>
    <row r="10" spans="1:32" x14ac:dyDescent="0.3">
      <c r="A10" s="139"/>
      <c r="B10" s="82" t="s">
        <v>280</v>
      </c>
      <c r="C10" s="18" t="s">
        <v>92</v>
      </c>
      <c r="D10" s="115">
        <v>2011</v>
      </c>
      <c r="E10" s="20" t="s">
        <v>97</v>
      </c>
      <c r="F10" s="23">
        <v>7</v>
      </c>
      <c r="G10" s="23">
        <f>IF(F10&gt;0,INDEX('[1]pos-punti'!$A$1:$A$60,N(F10),1),0)</f>
        <v>36</v>
      </c>
      <c r="H10" s="23">
        <v>6</v>
      </c>
      <c r="I10" s="23">
        <f>IF(H10&gt;0,INDEX('[1]pos-punti'!$A$1:$A$60,N(H10),1),0)</f>
        <v>40</v>
      </c>
      <c r="J10" s="23">
        <f t="shared" si="0"/>
        <v>38</v>
      </c>
      <c r="K10" s="23">
        <v>12</v>
      </c>
      <c r="L10" s="23">
        <f>IF(K10&gt;0,INDEX('[1]pos-punti'!$A$1:$A$60,N(K10),1),0)</f>
        <v>22</v>
      </c>
      <c r="M10" s="23">
        <v>0</v>
      </c>
      <c r="N10" s="23">
        <f>IF(M10&gt;0,INDEX('[1]pos-punti'!$A$1:$A$60,N(M10),1),0)</f>
        <v>0</v>
      </c>
      <c r="O10" s="23">
        <v>8</v>
      </c>
      <c r="P10" s="23">
        <f>IF(O10&gt;0,INDEX('[1]pos-punti'!$A$1:$A$60,N(O10),1),0)</f>
        <v>32</v>
      </c>
      <c r="Q10" s="23">
        <v>0</v>
      </c>
      <c r="R10" s="23">
        <f>IF(Q10&gt;0,INDEX('[1]pos-punti'!$A$1:$A$60,N(Q10),1),0)</f>
        <v>0</v>
      </c>
      <c r="S10" s="126">
        <f t="shared" si="1"/>
        <v>16</v>
      </c>
      <c r="T10" s="23">
        <v>0</v>
      </c>
      <c r="U10" s="23">
        <f>IF(T10&gt;0,INDEX('[1]pos-punti'!$A$1:$A$60,N(T10),1),0)</f>
        <v>0</v>
      </c>
      <c r="V10" s="23">
        <v>13</v>
      </c>
      <c r="W10" s="23">
        <f>IF(V10&gt;0,INDEX('[1]pos-punti'!$A$1:$A$60,N(V10),1),0)</f>
        <v>20</v>
      </c>
      <c r="X10" s="23">
        <v>2</v>
      </c>
      <c r="Y10" s="23">
        <f>IF(X10&gt;0,INDEX('[1]pos-punti'!$A$1:$A$60,N(X10),1),0)</f>
        <v>80</v>
      </c>
      <c r="Z10" s="23">
        <v>1</v>
      </c>
      <c r="AA10" s="23">
        <f>IF(Z10&gt;0,INDEX('[1]pos-punti'!$A$1:$A$60,N(Z10),1),0)</f>
        <v>100</v>
      </c>
      <c r="AB10" s="23">
        <f t="shared" si="2"/>
        <v>90</v>
      </c>
      <c r="AC10" s="71">
        <f t="shared" si="3"/>
        <v>176</v>
      </c>
      <c r="AD10" s="115">
        <f>SUM(LARGE((J10,L10,N10,S10,U10,W10,AB10),1),LARGE((J10,L10,N10,S10,U10,W10,AB10),2),LARGE((J10,L10,N10,S10,U10,W10,AB10),3))</f>
        <v>150</v>
      </c>
      <c r="AF10">
        <f t="shared" si="4"/>
        <v>256</v>
      </c>
    </row>
    <row r="11" spans="1:32" x14ac:dyDescent="0.3">
      <c r="A11" s="139"/>
      <c r="B11" s="14" t="s">
        <v>275</v>
      </c>
      <c r="C11" s="14" t="s">
        <v>276</v>
      </c>
      <c r="D11" s="15">
        <v>2010</v>
      </c>
      <c r="E11" s="15" t="s">
        <v>20</v>
      </c>
      <c r="F11" s="23">
        <v>8</v>
      </c>
      <c r="G11" s="23">
        <f>IF(F11&gt;0,INDEX('[1]pos-punti'!$A$1:$A$60,N(F11),1),0)</f>
        <v>32</v>
      </c>
      <c r="H11" s="23">
        <v>5</v>
      </c>
      <c r="I11" s="23">
        <f>IF(H11&gt;0,INDEX('[1]pos-punti'!$A$1:$A$60,N(H11),1),0)</f>
        <v>45</v>
      </c>
      <c r="J11" s="56">
        <f t="shared" si="0"/>
        <v>38.5</v>
      </c>
      <c r="K11" s="115">
        <v>8</v>
      </c>
      <c r="L11" s="115">
        <f>IF(K11&gt;0,INDEX('[1]pos-punti'!$A$1:$A$60,N(K11),1),0)</f>
        <v>32</v>
      </c>
      <c r="M11" s="115">
        <v>0</v>
      </c>
      <c r="N11" s="115">
        <f>IF(M11&gt;0,INDEX('[1]pos-punti'!$A$1:$A$60,N(M11),1),0)</f>
        <v>0</v>
      </c>
      <c r="O11" s="115">
        <v>10</v>
      </c>
      <c r="P11" s="115">
        <f>IF(O11&gt;0,INDEX('[1]pos-punti'!$A$1:$A$60,N(O11),1),0)</f>
        <v>26</v>
      </c>
      <c r="Q11" s="115">
        <v>14</v>
      </c>
      <c r="R11" s="115">
        <f>IF(Q11&gt;0,INDEX('[1]pos-punti'!$A$1:$A$60,N(Q11),1),0)</f>
        <v>18</v>
      </c>
      <c r="S11" s="56">
        <f t="shared" si="1"/>
        <v>22</v>
      </c>
      <c r="T11" s="115">
        <v>12</v>
      </c>
      <c r="U11" s="115">
        <f>IF(T11&gt;0,INDEX('[1]pos-punti'!$A$1:$A$60,N(T11),1),0)</f>
        <v>22</v>
      </c>
      <c r="V11" s="115">
        <v>5</v>
      </c>
      <c r="W11" s="115">
        <f>IF(V11&gt;0,INDEX('[1]pos-punti'!$A$1:$A$60,N(V11),1),0)</f>
        <v>45</v>
      </c>
      <c r="X11" s="115">
        <v>6</v>
      </c>
      <c r="Y11" s="115">
        <f>IF(X11&gt;0,INDEX('[1]pos-punti'!$A$1:$A$60,N(X11),1),0)</f>
        <v>40</v>
      </c>
      <c r="Z11" s="115">
        <v>7</v>
      </c>
      <c r="AA11" s="115">
        <f>IF(Z11&gt;0,INDEX('[1]pos-punti'!$A$1:$A$60,N(Z11),1),0)</f>
        <v>36</v>
      </c>
      <c r="AB11" s="56">
        <f t="shared" si="2"/>
        <v>38</v>
      </c>
      <c r="AC11" s="71">
        <f t="shared" si="3"/>
        <v>199.5</v>
      </c>
      <c r="AD11" s="115">
        <f>SUM(LARGE((J11,L11,N11,S11,U11,W11,AB11),1),LARGE((J11,L11,N11,S11,U11,W11,AB11),2),LARGE((J11,L11,N11,S11,U11,W11,AB11),3))</f>
        <v>121.5</v>
      </c>
      <c r="AF11">
        <f t="shared" si="4"/>
        <v>153</v>
      </c>
    </row>
    <row r="12" spans="1:32" x14ac:dyDescent="0.3">
      <c r="A12" s="139"/>
      <c r="B12" s="14" t="s">
        <v>271</v>
      </c>
      <c r="C12" s="14" t="s">
        <v>103</v>
      </c>
      <c r="D12" s="15">
        <v>2010</v>
      </c>
      <c r="E12" s="15" t="s">
        <v>44</v>
      </c>
      <c r="F12" s="23">
        <v>6</v>
      </c>
      <c r="G12" s="23">
        <f>IF(F12&gt;0,INDEX('[1]pos-punti'!$A$1:$A$60,N(F12),1),0)</f>
        <v>40</v>
      </c>
      <c r="H12" s="23">
        <v>8</v>
      </c>
      <c r="I12" s="23">
        <f>IF(H12&gt;0,INDEX('[1]pos-punti'!$A$1:$A$60,N(H12),1),0)</f>
        <v>32</v>
      </c>
      <c r="J12" s="56">
        <f t="shared" si="0"/>
        <v>36</v>
      </c>
      <c r="K12" s="115">
        <v>5</v>
      </c>
      <c r="L12" s="115">
        <f>IF(K12&gt;0,INDEX('[1]pos-punti'!$A$1:$A$60,N(K12),1),0)</f>
        <v>45</v>
      </c>
      <c r="M12" s="115">
        <v>9</v>
      </c>
      <c r="N12" s="115">
        <f>IF(M12&gt;0,INDEX('[1]pos-punti'!$A$1:$A$60,N(M12),1),0)</f>
        <v>29</v>
      </c>
      <c r="O12" s="115">
        <v>9</v>
      </c>
      <c r="P12" s="115">
        <f>IF(O12&gt;0,INDEX('[1]pos-punti'!$A$1:$A$60,N(O12),1),0)</f>
        <v>29</v>
      </c>
      <c r="Q12" s="115">
        <v>6</v>
      </c>
      <c r="R12" s="115">
        <f>IF(Q12&gt;0,INDEX('[1]pos-punti'!$A$1:$A$60,N(Q12),1),0)</f>
        <v>40</v>
      </c>
      <c r="S12" s="56">
        <f t="shared" si="1"/>
        <v>34.5</v>
      </c>
      <c r="T12" s="115">
        <v>6</v>
      </c>
      <c r="U12" s="115">
        <f>IF(T12&gt;0,INDEX('[1]pos-punti'!$A$1:$A$60,N(T12),1),0)</f>
        <v>40</v>
      </c>
      <c r="V12" s="115">
        <v>0</v>
      </c>
      <c r="W12" s="115">
        <f>IF(V12&gt;0,INDEX('[1]pos-punti'!$A$1:$A$60,N(V12),1),0)</f>
        <v>0</v>
      </c>
      <c r="X12" s="115">
        <v>5</v>
      </c>
      <c r="Y12" s="115">
        <f>IF(X12&gt;0,INDEX('[1]pos-punti'!$A$1:$A$60,N(X12),1),0)</f>
        <v>45</v>
      </c>
      <c r="Z12" s="115"/>
      <c r="AA12" s="115">
        <f>IF(Z12&gt;0,INDEX('[1]pos-punti'!$A$1:$A$60,N(Z12),1),0)</f>
        <v>0</v>
      </c>
      <c r="AB12" s="56">
        <f t="shared" si="2"/>
        <v>22.5</v>
      </c>
      <c r="AC12" s="71">
        <f t="shared" si="3"/>
        <v>229.5</v>
      </c>
      <c r="AD12" s="115">
        <f>SUM(LARGE((J12,L12,N12,S12,U12,W12,AB12),1),LARGE((J12,L12,N12,S12,U12,W12,AB12),2),LARGE((J12,L12,N12,S12,U12,W12,AB12),3))</f>
        <v>121</v>
      </c>
      <c r="AF12">
        <f t="shared" si="4"/>
        <v>117</v>
      </c>
    </row>
    <row r="13" spans="1:32" x14ac:dyDescent="0.3">
      <c r="A13" s="139"/>
      <c r="B13" s="14" t="s">
        <v>87</v>
      </c>
      <c r="C13" s="14" t="s">
        <v>122</v>
      </c>
      <c r="D13" s="15">
        <v>2010</v>
      </c>
      <c r="E13" s="15" t="s">
        <v>15</v>
      </c>
      <c r="F13" s="23">
        <v>0</v>
      </c>
      <c r="G13" s="23">
        <f>IF(F13&gt;0,INDEX('[1]pos-punti'!$A$1:$A$60,N(F13),1),0)</f>
        <v>0</v>
      </c>
      <c r="H13" s="23">
        <v>7</v>
      </c>
      <c r="I13" s="23">
        <f>IF(H13&gt;0,INDEX('[1]pos-punti'!$A$1:$A$60,N(H13),1),0)</f>
        <v>36</v>
      </c>
      <c r="J13" s="56">
        <f t="shared" si="0"/>
        <v>18</v>
      </c>
      <c r="K13" s="115">
        <v>7</v>
      </c>
      <c r="L13" s="115">
        <f>IF(K13&gt;0,INDEX('[1]pos-punti'!$A$1:$A$60,N(K13),1),0)</f>
        <v>36</v>
      </c>
      <c r="M13" s="115">
        <v>11</v>
      </c>
      <c r="N13" s="115">
        <f>IF(M13&gt;0,INDEX('[1]pos-punti'!$A$1:$A$60,N(M13),1),0)</f>
        <v>24</v>
      </c>
      <c r="O13" s="115">
        <v>15</v>
      </c>
      <c r="P13" s="115">
        <f>IF(O13&gt;0,INDEX('[1]pos-punti'!$A$1:$A$60,N(O13),1),0)</f>
        <v>16</v>
      </c>
      <c r="Q13" s="115">
        <v>9</v>
      </c>
      <c r="R13" s="115">
        <f>IF(Q13&gt;0,INDEX('[1]pos-punti'!$A$1:$A$60,N(Q13),1),0)</f>
        <v>29</v>
      </c>
      <c r="S13" s="56">
        <f t="shared" si="1"/>
        <v>22.5</v>
      </c>
      <c r="T13" s="115">
        <v>10</v>
      </c>
      <c r="U13" s="115">
        <f>IF(T13&gt;0,INDEX('[1]pos-punti'!$A$1:$A$60,N(T13),1),0)</f>
        <v>26</v>
      </c>
      <c r="V13" s="115">
        <v>6</v>
      </c>
      <c r="W13" s="115">
        <f>IF(V13&gt;0,INDEX('[1]pos-punti'!$A$1:$A$60,N(V13),1),0)</f>
        <v>40</v>
      </c>
      <c r="X13" s="115">
        <v>15</v>
      </c>
      <c r="Y13" s="115">
        <f>IF(X13&gt;0,INDEX('[1]pos-punti'!$A$1:$A$60,N(X13),1),0)</f>
        <v>16</v>
      </c>
      <c r="Z13" s="115">
        <v>14</v>
      </c>
      <c r="AA13" s="115">
        <f>IF(Z13&gt;0,INDEX('[1]pos-punti'!$A$1:$A$60,N(Z13),1),0)</f>
        <v>18</v>
      </c>
      <c r="AB13" s="56">
        <f t="shared" si="2"/>
        <v>17</v>
      </c>
      <c r="AC13" s="71">
        <f t="shared" si="3"/>
        <v>182.5</v>
      </c>
      <c r="AD13" s="115">
        <f>SUM(LARGE((J13,L13,N13,S13,U13,W13,AB13),1),LARGE((J13,L13,N13,S13,U13,W13,AB13),2),LARGE((J13,L13,N13,S13,U13,W13,AB13),3))</f>
        <v>102</v>
      </c>
      <c r="AF13">
        <f t="shared" si="4"/>
        <v>70</v>
      </c>
    </row>
    <row r="14" spans="1:32" x14ac:dyDescent="0.3">
      <c r="A14" s="139"/>
      <c r="B14" s="14" t="s">
        <v>274</v>
      </c>
      <c r="C14" s="14" t="s">
        <v>180</v>
      </c>
      <c r="D14" s="15">
        <v>2010</v>
      </c>
      <c r="E14" s="15" t="s">
        <v>44</v>
      </c>
      <c r="F14" s="23">
        <v>11</v>
      </c>
      <c r="G14" s="23">
        <f>IF(F14&gt;0,INDEX('[1]pos-punti'!$A$1:$A$60,N(F14),1),0)</f>
        <v>24</v>
      </c>
      <c r="H14" s="23">
        <v>0</v>
      </c>
      <c r="I14" s="23">
        <f>IF(H14&gt;0,INDEX('[1]pos-punti'!$A$1:$A$60,N(H14),1),0)</f>
        <v>0</v>
      </c>
      <c r="J14" s="56">
        <f t="shared" si="0"/>
        <v>12</v>
      </c>
      <c r="K14" s="115">
        <v>11</v>
      </c>
      <c r="L14" s="115">
        <f>IF(K14&gt;0,INDEX('[1]pos-punti'!$A$1:$A$60,N(K14),1),0)</f>
        <v>24</v>
      </c>
      <c r="M14" s="115">
        <v>8</v>
      </c>
      <c r="N14" s="115">
        <f>IF(M14&gt;0,INDEX('[1]pos-punti'!$A$1:$A$60,N(M14),1),0)</f>
        <v>32</v>
      </c>
      <c r="O14" s="115">
        <v>6</v>
      </c>
      <c r="P14" s="115">
        <f>IF(O14&gt;0,INDEX('[1]pos-punti'!$A$1:$A$60,N(O14),1),0)</f>
        <v>40</v>
      </c>
      <c r="Q14" s="115">
        <v>11</v>
      </c>
      <c r="R14" s="115">
        <f>IF(Q14&gt;0,INDEX('[1]pos-punti'!$A$1:$A$60,N(Q14),1),0)</f>
        <v>24</v>
      </c>
      <c r="S14" s="56">
        <f t="shared" si="1"/>
        <v>32</v>
      </c>
      <c r="T14" s="115">
        <v>7</v>
      </c>
      <c r="U14" s="115">
        <f>IF(T14&gt;0,INDEX('[1]pos-punti'!$A$1:$A$60,N(T14),1),0)</f>
        <v>36</v>
      </c>
      <c r="V14" s="115">
        <v>14</v>
      </c>
      <c r="W14" s="115">
        <f>IF(V14&gt;0,INDEX('[1]pos-punti'!$A$1:$A$60,N(V14),1),0)</f>
        <v>18</v>
      </c>
      <c r="X14" s="115">
        <v>0</v>
      </c>
      <c r="Y14" s="115">
        <f>IF(X14&gt;0,INDEX('[1]pos-punti'!$A$1:$A$60,N(X14),1),0)</f>
        <v>0</v>
      </c>
      <c r="Z14" s="115"/>
      <c r="AA14" s="115">
        <f>IF(Z14&gt;0,INDEX('[1]pos-punti'!$A$1:$A$60,N(Z14),1),0)</f>
        <v>0</v>
      </c>
      <c r="AB14" s="56">
        <f t="shared" si="2"/>
        <v>0</v>
      </c>
      <c r="AC14" s="71">
        <f t="shared" si="3"/>
        <v>154</v>
      </c>
      <c r="AD14" s="115">
        <f>SUM(LARGE((J14,L14,N14,S14,U14,W14,AB14),1),LARGE((J14,L14,N14,S14,U14,W14,AB14),2),LARGE((J14,L14,N14,S14,U14,W14,AB14),3))</f>
        <v>100</v>
      </c>
      <c r="AF14">
        <f t="shared" si="4"/>
        <v>24</v>
      </c>
    </row>
    <row r="15" spans="1:32" x14ac:dyDescent="0.3">
      <c r="A15" s="138"/>
      <c r="B15" s="82" t="s">
        <v>279</v>
      </c>
      <c r="C15" s="18" t="s">
        <v>208</v>
      </c>
      <c r="D15" s="15">
        <v>2011</v>
      </c>
      <c r="E15" s="20" t="s">
        <v>15</v>
      </c>
      <c r="F15" s="23">
        <v>0</v>
      </c>
      <c r="G15" s="23">
        <f>IF(F15&gt;0,INDEX('[1]pos-punti'!$A$1:$A$60,N(F15),1),0)</f>
        <v>0</v>
      </c>
      <c r="H15" s="23">
        <v>0</v>
      </c>
      <c r="I15" s="23">
        <f>IF(H15&gt;0,INDEX('[1]pos-punti'!$A$1:$A$60,N(H15),1),0)</f>
        <v>0</v>
      </c>
      <c r="J15" s="23">
        <f t="shared" si="0"/>
        <v>0</v>
      </c>
      <c r="K15" s="23">
        <v>9</v>
      </c>
      <c r="L15" s="23">
        <f>IF(K15&gt;0,INDEX('[1]pos-punti'!$A$1:$A$60,N(K15),1),0)</f>
        <v>29</v>
      </c>
      <c r="M15" s="23">
        <v>13</v>
      </c>
      <c r="N15" s="23">
        <f>IF(M15&gt;0,INDEX('[1]pos-punti'!$A$1:$A$60,N(M15),1),0)</f>
        <v>20</v>
      </c>
      <c r="O15" s="23">
        <v>12</v>
      </c>
      <c r="P15" s="23">
        <f>IF(O15&gt;0,INDEX('[1]pos-punti'!$A$1:$A$60,N(O15),1),0)</f>
        <v>22</v>
      </c>
      <c r="Q15" s="23">
        <v>8</v>
      </c>
      <c r="R15" s="23">
        <f>IF(Q15&gt;0,INDEX('[1]pos-punti'!$A$1:$A$60,N(Q15),1),0)</f>
        <v>32</v>
      </c>
      <c r="S15" s="126">
        <f t="shared" si="1"/>
        <v>27</v>
      </c>
      <c r="T15" s="23">
        <v>8</v>
      </c>
      <c r="U15" s="23">
        <f>IF(T15&gt;0,INDEX('[1]pos-punti'!$A$1:$A$60,N(T15),1),0)</f>
        <v>32</v>
      </c>
      <c r="V15" s="23">
        <v>7</v>
      </c>
      <c r="W15" s="23">
        <f>IF(V15&gt;0,INDEX('[1]pos-punti'!$A$1:$A$60,N(V15),1),0)</f>
        <v>36</v>
      </c>
      <c r="X15" s="23">
        <v>8</v>
      </c>
      <c r="Y15" s="23">
        <f>IF(X15&gt;0,INDEX('[1]pos-punti'!$A$1:$A$60,N(X15),1),0)</f>
        <v>32</v>
      </c>
      <c r="Z15" s="23">
        <v>9</v>
      </c>
      <c r="AA15" s="23">
        <f>IF(Z15&gt;0,INDEX('[1]pos-punti'!$A$1:$A$60,N(Z15),1),0)</f>
        <v>29</v>
      </c>
      <c r="AB15" s="23">
        <f t="shared" si="2"/>
        <v>30.5</v>
      </c>
      <c r="AC15" s="71">
        <f t="shared" si="3"/>
        <v>176</v>
      </c>
      <c r="AD15" s="115">
        <f>SUM(LARGE((J15,L15,N15,S15,U15,W15,AB15),1),LARGE((J15,L15,N15,S15,U15,W15,AB15),2),LARGE((J15,L15,N15,S15,U15,W15,AB15),3))</f>
        <v>98.5</v>
      </c>
      <c r="AF15">
        <f t="shared" si="4"/>
        <v>61</v>
      </c>
    </row>
    <row r="16" spans="1:32" x14ac:dyDescent="0.3">
      <c r="A16" s="138"/>
      <c r="B16" s="80" t="s">
        <v>171</v>
      </c>
      <c r="C16" s="81" t="s">
        <v>116</v>
      </c>
      <c r="D16" s="72">
        <v>2011</v>
      </c>
      <c r="E16" s="73" t="s">
        <v>15</v>
      </c>
      <c r="F16" s="23">
        <v>9</v>
      </c>
      <c r="G16" s="23">
        <f>IF(F16&gt;0,INDEX('[1]pos-punti'!$A$1:$A$60,N(F16),1),0)</f>
        <v>29</v>
      </c>
      <c r="H16" s="23">
        <v>0</v>
      </c>
      <c r="I16" s="23">
        <f>IF(H16&gt;0,INDEX('[1]pos-punti'!$A$1:$A$60,N(H16),1),0)</f>
        <v>0</v>
      </c>
      <c r="J16" s="23">
        <f t="shared" si="0"/>
        <v>14.5</v>
      </c>
      <c r="K16" s="23">
        <v>14</v>
      </c>
      <c r="L16" s="23">
        <f>IF(K16&gt;0,INDEX('[1]pos-punti'!$A$1:$A$60,N(K16),1),0)</f>
        <v>18</v>
      </c>
      <c r="M16" s="23">
        <v>14</v>
      </c>
      <c r="N16" s="23">
        <f>IF(M16&gt;0,INDEX('[1]pos-punti'!$A$1:$A$60,N(M16),1),0)</f>
        <v>18</v>
      </c>
      <c r="O16" s="23">
        <v>12</v>
      </c>
      <c r="P16" s="23">
        <f>IF(O16&gt;0,INDEX('[1]pos-punti'!$A$1:$A$60,N(O16),1),0)</f>
        <v>22</v>
      </c>
      <c r="Q16" s="23">
        <v>9</v>
      </c>
      <c r="R16" s="23">
        <f>IF(Q16&gt;0,INDEX('[1]pos-punti'!$A$1:$A$60,N(Q16),1),0)</f>
        <v>29</v>
      </c>
      <c r="S16" s="126">
        <f t="shared" si="1"/>
        <v>25.5</v>
      </c>
      <c r="T16" s="23">
        <v>9</v>
      </c>
      <c r="U16" s="23">
        <f>IF(T16&gt;0,INDEX('[1]pos-punti'!$A$1:$A$60,N(T16),1),0)</f>
        <v>29</v>
      </c>
      <c r="V16" s="23">
        <v>8</v>
      </c>
      <c r="W16" s="23">
        <f>IF(V16&gt;0,INDEX('[1]pos-punti'!$A$1:$A$60,N(V16),1),0)</f>
        <v>32</v>
      </c>
      <c r="X16" s="23">
        <v>10</v>
      </c>
      <c r="Y16" s="23">
        <f>IF(X16&gt;0,INDEX('[1]pos-punti'!$A$1:$A$60,N(X16),1),0)</f>
        <v>26</v>
      </c>
      <c r="Z16" s="23">
        <v>11</v>
      </c>
      <c r="AA16" s="23">
        <f>IF(Z16&gt;0,INDEX('[1]pos-punti'!$A$1:$A$60,N(Z16),1),0)</f>
        <v>24</v>
      </c>
      <c r="AB16" s="23">
        <f t="shared" si="2"/>
        <v>25</v>
      </c>
      <c r="AC16" s="71">
        <f t="shared" si="3"/>
        <v>163</v>
      </c>
      <c r="AD16" s="115">
        <f>SUM(LARGE((J16,L16,N16,S16,U16,W16,AB16),1),LARGE((J16,L16,N16,S16,U16,W16,AB16),2),LARGE((J16,L16,N16,S16,U16,W16,AB16),3))</f>
        <v>86.5</v>
      </c>
      <c r="AF16">
        <f t="shared" si="4"/>
        <v>79</v>
      </c>
    </row>
    <row r="17" spans="1:32" x14ac:dyDescent="0.3">
      <c r="A17" s="138"/>
      <c r="B17" s="82" t="s">
        <v>29</v>
      </c>
      <c r="C17" s="18" t="s">
        <v>203</v>
      </c>
      <c r="D17" s="15">
        <v>2011</v>
      </c>
      <c r="E17" s="20" t="s">
        <v>31</v>
      </c>
      <c r="F17" s="23">
        <v>10</v>
      </c>
      <c r="G17" s="23">
        <f>IF(F17&gt;0,INDEX('[1]pos-punti'!$A$1:$A$60,N(F17),1),0)</f>
        <v>26</v>
      </c>
      <c r="H17" s="23">
        <v>9</v>
      </c>
      <c r="I17" s="23">
        <f>IF(H17&gt;0,INDEX('[1]pos-punti'!$A$1:$A$60,N(H17),1),0)</f>
        <v>29</v>
      </c>
      <c r="J17" s="23">
        <f t="shared" si="0"/>
        <v>27.5</v>
      </c>
      <c r="K17" s="23">
        <v>10</v>
      </c>
      <c r="L17" s="23">
        <f>IF(K17&gt;0,INDEX('[1]pos-punti'!$A$1:$A$60,N(K17),1),0)</f>
        <v>26</v>
      </c>
      <c r="M17" s="23">
        <v>15</v>
      </c>
      <c r="N17" s="23">
        <f>IF(M17&gt;0,INDEX('[1]pos-punti'!$A$1:$A$60,N(M17),1),0)</f>
        <v>16</v>
      </c>
      <c r="O17" s="23">
        <v>0</v>
      </c>
      <c r="P17" s="23">
        <f>IF(O17&gt;0,INDEX('[1]pos-punti'!$A$1:$A$60,N(O17),1),0)</f>
        <v>0</v>
      </c>
      <c r="Q17" s="23">
        <v>0</v>
      </c>
      <c r="R17" s="23">
        <f>IF(Q17&gt;0,INDEX('[1]pos-punti'!$A$1:$A$60,N(Q17),1),0)</f>
        <v>0</v>
      </c>
      <c r="S17" s="126">
        <f t="shared" si="1"/>
        <v>0</v>
      </c>
      <c r="T17" s="23">
        <v>0</v>
      </c>
      <c r="U17" s="23">
        <f>IF(T17&gt;0,INDEX('[1]pos-punti'!$A$1:$A$60,N(T17),1),0)</f>
        <v>0</v>
      </c>
      <c r="V17" s="23">
        <v>10</v>
      </c>
      <c r="W17" s="23">
        <f>IF(V17&gt;0,INDEX('[1]pos-punti'!$A$1:$A$60,N(V17),1),0)</f>
        <v>26</v>
      </c>
      <c r="X17" s="23">
        <v>13</v>
      </c>
      <c r="Y17" s="23">
        <f>IF(X17&gt;0,INDEX('[1]pos-punti'!$A$1:$A$60,N(X17),1),0)</f>
        <v>20</v>
      </c>
      <c r="Z17" s="23">
        <v>10</v>
      </c>
      <c r="AA17" s="23">
        <f>IF(Z17&gt;0,INDEX('[1]pos-punti'!$A$1:$A$60,N(Z17),1),0)</f>
        <v>26</v>
      </c>
      <c r="AB17" s="23">
        <f t="shared" si="2"/>
        <v>23</v>
      </c>
      <c r="AC17" s="71">
        <f t="shared" si="3"/>
        <v>115.5</v>
      </c>
      <c r="AD17" s="115">
        <f>SUM(LARGE((J17,L17,N17,S17,U17,W17,AB17),1),LARGE((J17,L17,N17,S17,U17,W17,AB17),2),LARGE((J17,L17,N17,S17,U17,W17,AB17),3))</f>
        <v>79.5</v>
      </c>
      <c r="AF17">
        <f t="shared" si="4"/>
        <v>101</v>
      </c>
    </row>
    <row r="18" spans="1:32" x14ac:dyDescent="0.3">
      <c r="A18" s="138"/>
      <c r="B18" s="14" t="s">
        <v>281</v>
      </c>
      <c r="C18" s="14" t="s">
        <v>94</v>
      </c>
      <c r="D18" s="21">
        <v>2010</v>
      </c>
      <c r="E18" s="115" t="s">
        <v>31</v>
      </c>
      <c r="F18" s="23">
        <v>18</v>
      </c>
      <c r="G18" s="23">
        <f>IF(F18&gt;0,INDEX('[1]pos-punti'!$A$1:$A$60,N(F18),1),0)</f>
        <v>13</v>
      </c>
      <c r="H18" s="23">
        <v>11</v>
      </c>
      <c r="I18" s="23">
        <f>IF(H18&gt;0,INDEX('[1]pos-punti'!$A$1:$A$60,N(H18),1),0)</f>
        <v>24</v>
      </c>
      <c r="J18" s="56">
        <f t="shared" si="0"/>
        <v>18.5</v>
      </c>
      <c r="K18" s="115">
        <v>16</v>
      </c>
      <c r="L18" s="115">
        <f>IF(K18&gt;0,INDEX('[1]pos-punti'!$A$1:$A$60,N(K18),1),0)</f>
        <v>15</v>
      </c>
      <c r="M18" s="115">
        <v>10</v>
      </c>
      <c r="N18" s="115">
        <f>IF(M18&gt;0,INDEX('[1]pos-punti'!$A$1:$A$60,N(M18),1),0)</f>
        <v>26</v>
      </c>
      <c r="O18" s="115">
        <v>11</v>
      </c>
      <c r="P18" s="115">
        <f>IF(O18&gt;0,INDEX('[1]pos-punti'!$A$1:$A$60,N(O18),1),0)</f>
        <v>24</v>
      </c>
      <c r="Q18" s="115">
        <v>0</v>
      </c>
      <c r="R18" s="115">
        <f>IF(Q18&gt;0,INDEX('[1]pos-punti'!$A$1:$A$60,N(Q18),1),0)</f>
        <v>0</v>
      </c>
      <c r="S18" s="56">
        <f t="shared" si="1"/>
        <v>12</v>
      </c>
      <c r="T18" s="115">
        <v>0</v>
      </c>
      <c r="U18" s="115">
        <f>IF(T18&gt;0,INDEX('[1]pos-punti'!$A$1:$A$60,N(T18),1),0)</f>
        <v>0</v>
      </c>
      <c r="V18" s="115">
        <v>11</v>
      </c>
      <c r="W18" s="115">
        <f>IF(V18&gt;0,INDEX('[1]pos-punti'!$A$1:$A$60,N(V18),1),0)</f>
        <v>24</v>
      </c>
      <c r="X18" s="115">
        <v>11</v>
      </c>
      <c r="Y18" s="115">
        <f>IF(X18&gt;0,INDEX('[1]pos-punti'!$A$1:$A$60,N(X18),1),0)</f>
        <v>24</v>
      </c>
      <c r="Z18" s="115"/>
      <c r="AA18" s="115">
        <f>IF(Z18&gt;0,INDEX('[1]pos-punti'!$A$1:$A$60,N(Z18),1),0)</f>
        <v>0</v>
      </c>
      <c r="AB18" s="56">
        <f t="shared" si="2"/>
        <v>12</v>
      </c>
      <c r="AC18" s="71">
        <f t="shared" si="3"/>
        <v>119.5</v>
      </c>
      <c r="AD18" s="115">
        <f>SUM(LARGE((J18,L18,N18,S18,U18,W18,AB18),1),LARGE((J18,L18,N18,S18,U18,W18,AB18),2),LARGE((J18,L18,N18,S18,U18,W18,AB18),3))</f>
        <v>68.5</v>
      </c>
      <c r="AF18">
        <f t="shared" si="4"/>
        <v>61</v>
      </c>
    </row>
    <row r="19" spans="1:32" x14ac:dyDescent="0.3">
      <c r="A19" s="30"/>
      <c r="B19" s="14" t="s">
        <v>277</v>
      </c>
      <c r="C19" s="14" t="s">
        <v>278</v>
      </c>
      <c r="D19" s="15">
        <v>2010</v>
      </c>
      <c r="E19" s="15" t="s">
        <v>20</v>
      </c>
      <c r="F19" s="23">
        <v>17</v>
      </c>
      <c r="G19" s="23">
        <f>IF(F19&gt;0,INDEX('[1]pos-punti'!$A$1:$A$60,N(F19),1),0)</f>
        <v>14</v>
      </c>
      <c r="H19" s="23">
        <v>10</v>
      </c>
      <c r="I19" s="23">
        <f>IF(H19&gt;0,INDEX('[1]pos-punti'!$A$1:$A$60,N(H19),1),0)</f>
        <v>26</v>
      </c>
      <c r="J19" s="56">
        <f t="shared" si="0"/>
        <v>20</v>
      </c>
      <c r="K19" s="115">
        <v>13</v>
      </c>
      <c r="L19" s="115">
        <f>IF(K19&gt;0,INDEX('[1]pos-punti'!$A$1:$A$60,N(K19),1),0)</f>
        <v>20</v>
      </c>
      <c r="M19" s="115">
        <v>12</v>
      </c>
      <c r="N19" s="115">
        <f>IF(M19&gt;0,INDEX('[1]pos-punti'!$A$1:$A$60,N(M19),1),0)</f>
        <v>22</v>
      </c>
      <c r="O19" s="115">
        <v>14</v>
      </c>
      <c r="P19" s="115">
        <f>IF(O19&gt;0,INDEX('[1]pos-punti'!$A$1:$A$60,N(O19),1),0)</f>
        <v>18</v>
      </c>
      <c r="Q19" s="115">
        <v>12</v>
      </c>
      <c r="R19" s="115">
        <f>IF(Q19&gt;0,INDEX('[1]pos-punti'!$A$1:$A$60,N(Q19),1),0)</f>
        <v>22</v>
      </c>
      <c r="S19" s="56">
        <f t="shared" si="1"/>
        <v>20</v>
      </c>
      <c r="T19" s="115">
        <v>11</v>
      </c>
      <c r="U19" s="115">
        <f>IF(T19&gt;0,INDEX('[1]pos-punti'!$A$1:$A$60,N(T19),1),0)</f>
        <v>24</v>
      </c>
      <c r="V19" s="115">
        <v>12</v>
      </c>
      <c r="W19" s="115">
        <f>IF(V19&gt;0,INDEX('[1]pos-punti'!$A$1:$A$60,N(V19),1),0)</f>
        <v>22</v>
      </c>
      <c r="X19" s="115">
        <v>12</v>
      </c>
      <c r="Y19" s="115">
        <f>IF(X19&gt;0,INDEX('[1]pos-punti'!$A$1:$A$60,N(X19),1),0)</f>
        <v>22</v>
      </c>
      <c r="Z19" s="115">
        <v>12</v>
      </c>
      <c r="AA19" s="115">
        <f>IF(Z19&gt;0,INDEX('[1]pos-punti'!$A$1:$A$60,N(Z19),1),0)</f>
        <v>22</v>
      </c>
      <c r="AB19" s="56">
        <f t="shared" si="2"/>
        <v>22</v>
      </c>
      <c r="AC19" s="71">
        <f t="shared" si="3"/>
        <v>150</v>
      </c>
      <c r="AD19" s="115">
        <f>SUM(LARGE((J19,L19,N19,S19,U19,W19,AB19),1),LARGE((J19,L19,N19,S19,U19,W19,AB19),2),LARGE((J19,L19,N19,S19,U19,W19,AB19),3))</f>
        <v>68</v>
      </c>
      <c r="AF19">
        <f t="shared" si="4"/>
        <v>84</v>
      </c>
    </row>
    <row r="20" spans="1:32" x14ac:dyDescent="0.3">
      <c r="A20" s="30"/>
      <c r="B20" s="82" t="s">
        <v>282</v>
      </c>
      <c r="C20" s="18" t="s">
        <v>283</v>
      </c>
      <c r="D20" s="15">
        <v>2011</v>
      </c>
      <c r="E20" s="20" t="s">
        <v>20</v>
      </c>
      <c r="F20" s="23">
        <v>16</v>
      </c>
      <c r="G20" s="23">
        <f>IF(F20&gt;0,INDEX('[1]pos-punti'!$A$1:$A$60,N(F20),1),0)</f>
        <v>15</v>
      </c>
      <c r="H20" s="23">
        <v>0</v>
      </c>
      <c r="I20" s="23">
        <f>IF(H20&gt;0,INDEX('[1]pos-punti'!$A$1:$A$60,N(H20),1),0)</f>
        <v>0</v>
      </c>
      <c r="J20" s="23">
        <f t="shared" si="0"/>
        <v>7.5</v>
      </c>
      <c r="K20" s="23">
        <v>19</v>
      </c>
      <c r="L20" s="23">
        <f>IF(K20&gt;0,INDEX('[1]pos-punti'!$A$1:$A$60,N(K20),1),0)</f>
        <v>12</v>
      </c>
      <c r="M20" s="23">
        <v>17</v>
      </c>
      <c r="N20" s="23">
        <f>IF(M20&gt;0,INDEX('[1]pos-punti'!$A$1:$A$60,N(M20),1),0)</f>
        <v>14</v>
      </c>
      <c r="O20" s="23">
        <v>16</v>
      </c>
      <c r="P20" s="23">
        <f>IF(O20&gt;0,INDEX('[1]pos-punti'!$A$1:$A$60,N(O20),1),0)</f>
        <v>15</v>
      </c>
      <c r="Q20" s="23">
        <v>17</v>
      </c>
      <c r="R20" s="23">
        <f>IF(Q20&gt;0,INDEX('[1]pos-punti'!$A$1:$A$60,N(Q20),1),0)</f>
        <v>14</v>
      </c>
      <c r="S20" s="126">
        <f t="shared" si="1"/>
        <v>14.5</v>
      </c>
      <c r="T20" s="23">
        <v>13</v>
      </c>
      <c r="U20" s="23">
        <f>IF(T20&gt;0,INDEX('[1]pos-punti'!$A$1:$A$60,N(T20),1),0)</f>
        <v>20</v>
      </c>
      <c r="V20" s="23">
        <v>0</v>
      </c>
      <c r="W20" s="23">
        <f>IF(V20&gt;0,INDEX('[1]pos-punti'!$A$1:$A$60,N(V20),1),0)</f>
        <v>0</v>
      </c>
      <c r="X20" s="23">
        <v>9</v>
      </c>
      <c r="Y20" s="23">
        <f>IF(X20&gt;0,INDEX('[1]pos-punti'!$A$1:$A$60,N(X20),1),0)</f>
        <v>29</v>
      </c>
      <c r="Z20" s="23">
        <v>13</v>
      </c>
      <c r="AA20" s="23">
        <f>IF(Z20&gt;0,INDEX('[1]pos-punti'!$A$1:$A$60,N(Z20),1),0)</f>
        <v>20</v>
      </c>
      <c r="AB20" s="23">
        <f t="shared" si="2"/>
        <v>24.5</v>
      </c>
      <c r="AC20" s="71">
        <f t="shared" si="3"/>
        <v>97</v>
      </c>
      <c r="AD20" s="115">
        <f>SUM(LARGE((J20,L20,N20,S20,U20,W20,AB20),1),LARGE((J20,L20,N20,S20,U20,W20,AB20),2),LARGE((J20,L20,N20,S20,U20,W20,AB20),3))</f>
        <v>59</v>
      </c>
      <c r="AF20">
        <f t="shared" si="4"/>
        <v>64</v>
      </c>
    </row>
    <row r="21" spans="1:32" x14ac:dyDescent="0.3">
      <c r="A21" s="30"/>
      <c r="B21" s="82" t="s">
        <v>288</v>
      </c>
      <c r="C21" s="18" t="s">
        <v>103</v>
      </c>
      <c r="D21" s="15">
        <v>2011</v>
      </c>
      <c r="E21" s="20" t="s">
        <v>31</v>
      </c>
      <c r="F21" s="23">
        <v>12</v>
      </c>
      <c r="G21" s="23">
        <f>IF(F21&gt;0,INDEX('[1]pos-punti'!$A$1:$A$60,N(F21),1),0)</f>
        <v>22</v>
      </c>
      <c r="H21" s="23">
        <v>13</v>
      </c>
      <c r="I21" s="23">
        <f>IF(H21&gt;0,INDEX('[1]pos-punti'!$A$1:$A$60,N(H21),1),0)</f>
        <v>20</v>
      </c>
      <c r="J21" s="23">
        <f t="shared" si="0"/>
        <v>21</v>
      </c>
      <c r="K21" s="23">
        <v>0</v>
      </c>
      <c r="L21" s="23">
        <f>IF(K21&gt;0,INDEX('[1]pos-punti'!$A$1:$A$60,N(K21),1),0)</f>
        <v>0</v>
      </c>
      <c r="M21" s="23">
        <v>16</v>
      </c>
      <c r="N21" s="23">
        <f>IF(M21&gt;0,INDEX('[1]pos-punti'!$A$1:$A$60,N(M21),1),0)</f>
        <v>15</v>
      </c>
      <c r="O21" s="23">
        <v>0</v>
      </c>
      <c r="P21" s="23">
        <f>IF(O21&gt;0,INDEX('[1]pos-punti'!$A$1:$A$60,N(O21),1),0)</f>
        <v>0</v>
      </c>
      <c r="Q21" s="23">
        <v>13</v>
      </c>
      <c r="R21" s="23">
        <f>IF(Q21&gt;0,INDEX('[1]pos-punti'!$A$1:$A$60,N(Q21),1),0)</f>
        <v>20</v>
      </c>
      <c r="S21" s="126">
        <f t="shared" si="1"/>
        <v>10</v>
      </c>
      <c r="T21" s="23">
        <v>0</v>
      </c>
      <c r="U21" s="23">
        <f>IF(T21&gt;0,INDEX('[1]pos-punti'!$A$1:$A$60,N(T21),1),0)</f>
        <v>0</v>
      </c>
      <c r="V21" s="23">
        <v>16</v>
      </c>
      <c r="W21" s="23">
        <f>IF(V21&gt;0,INDEX('[1]pos-punti'!$A$1:$A$60,N(V21),1),0)</f>
        <v>15</v>
      </c>
      <c r="X21" s="23">
        <v>0</v>
      </c>
      <c r="Y21" s="23">
        <f>IF(X21&gt;0,INDEX('[1]pos-punti'!$A$1:$A$60,N(X21),1),0)</f>
        <v>0</v>
      </c>
      <c r="Z21" s="23"/>
      <c r="AA21" s="23">
        <f>IF(Z21&gt;0,INDEX('[1]pos-punti'!$A$1:$A$60,N(Z21),1),0)</f>
        <v>0</v>
      </c>
      <c r="AB21" s="23">
        <f t="shared" si="2"/>
        <v>0</v>
      </c>
      <c r="AC21" s="71">
        <f t="shared" si="3"/>
        <v>61</v>
      </c>
      <c r="AD21" s="115">
        <f>SUM(LARGE((J21,L21,N21,S21,U21,W21,AB21),1),LARGE((J21,L21,N21,S21,U21,W21,AB21),2),LARGE((J21,L21,N21,S21,U21,W21,AB21),3))</f>
        <v>51</v>
      </c>
      <c r="AF21">
        <f t="shared" si="4"/>
        <v>42</v>
      </c>
    </row>
    <row r="22" spans="1:32" x14ac:dyDescent="0.3">
      <c r="A22" s="30"/>
      <c r="B22" s="14" t="s">
        <v>286</v>
      </c>
      <c r="C22" s="14" t="s">
        <v>101</v>
      </c>
      <c r="D22" s="15">
        <v>2010</v>
      </c>
      <c r="E22" s="15" t="s">
        <v>56</v>
      </c>
      <c r="F22" s="23">
        <v>14</v>
      </c>
      <c r="G22" s="23">
        <f>IF(F22&gt;0,INDEX('[1]pos-punti'!$A$1:$A$60,N(F22),1),0)</f>
        <v>18</v>
      </c>
      <c r="H22" s="23">
        <v>15</v>
      </c>
      <c r="I22" s="23">
        <f>IF(H22&gt;0,INDEX('[1]pos-punti'!$A$1:$A$60,N(H22),1),0)</f>
        <v>16</v>
      </c>
      <c r="J22" s="56">
        <f t="shared" si="0"/>
        <v>17</v>
      </c>
      <c r="K22" s="115">
        <v>0</v>
      </c>
      <c r="L22" s="115">
        <f>IF(K22&gt;0,INDEX('[1]pos-punti'!$A$1:$A$60,N(K22),1),0)</f>
        <v>0</v>
      </c>
      <c r="M22" s="115">
        <v>19</v>
      </c>
      <c r="N22" s="115">
        <f>IF(M22&gt;0,INDEX('[1]pos-punti'!$A$1:$A$60,N(M22),1),0)</f>
        <v>12</v>
      </c>
      <c r="O22" s="115">
        <v>20</v>
      </c>
      <c r="P22" s="115">
        <f>IF(O22&gt;0,INDEX('[1]pos-punti'!$A$1:$A$60,N(O22),1),0)</f>
        <v>11</v>
      </c>
      <c r="Q22" s="115">
        <v>15</v>
      </c>
      <c r="R22" s="115">
        <f>IF(Q22&gt;0,INDEX('[1]pos-punti'!$A$1:$A$60,N(Q22),1),0)</f>
        <v>16</v>
      </c>
      <c r="S22" s="56">
        <f t="shared" si="1"/>
        <v>13.5</v>
      </c>
      <c r="T22" s="115">
        <v>15</v>
      </c>
      <c r="U22" s="115">
        <f>IF(T22&gt;0,INDEX('[1]pos-punti'!$A$1:$A$60,N(T22),1),0)</f>
        <v>16</v>
      </c>
      <c r="V22" s="115">
        <v>18</v>
      </c>
      <c r="W22" s="115">
        <f>IF(V22&gt;0,INDEX('[1]pos-punti'!$A$1:$A$60,N(V22),1),0)</f>
        <v>13</v>
      </c>
      <c r="X22" s="115">
        <v>14</v>
      </c>
      <c r="Y22" s="115">
        <f>IF(X22&gt;0,INDEX('[1]pos-punti'!$A$1:$A$60,N(X22),1),0)</f>
        <v>18</v>
      </c>
      <c r="Z22" s="115">
        <v>15</v>
      </c>
      <c r="AA22" s="115">
        <f>IF(Z22&gt;0,INDEX('[1]pos-punti'!$A$1:$A$60,N(Z22),1),0)</f>
        <v>16</v>
      </c>
      <c r="AB22" s="56">
        <f t="shared" si="2"/>
        <v>17</v>
      </c>
      <c r="AC22" s="71">
        <f t="shared" si="3"/>
        <v>89.5</v>
      </c>
      <c r="AD22" s="115">
        <f>SUM(LARGE((J22,L22,N22,S22,U22,W22,AB22),1),LARGE((J22,L22,N22,S22,U22,W22,AB22),2),LARGE((J22,L22,N22,S22,U22,W22,AB22),3))</f>
        <v>50</v>
      </c>
      <c r="AF22">
        <f t="shared" si="4"/>
        <v>68</v>
      </c>
    </row>
    <row r="23" spans="1:32" x14ac:dyDescent="0.3">
      <c r="A23" s="30"/>
      <c r="B23" s="14" t="s">
        <v>290</v>
      </c>
      <c r="C23" s="14" t="s">
        <v>116</v>
      </c>
      <c r="D23" s="15">
        <v>2010</v>
      </c>
      <c r="E23" s="15" t="s">
        <v>31</v>
      </c>
      <c r="F23" s="23">
        <v>20</v>
      </c>
      <c r="G23" s="23">
        <f>IF(F23&gt;0,INDEX('[1]pos-punti'!$A$1:$A$60,N(F23),1),0)</f>
        <v>11</v>
      </c>
      <c r="H23" s="23">
        <v>12</v>
      </c>
      <c r="I23" s="23">
        <f>IF(H23&gt;0,INDEX('[1]pos-punti'!$A$1:$A$60,N(H23),1),0)</f>
        <v>22</v>
      </c>
      <c r="J23" s="56">
        <f t="shared" si="0"/>
        <v>16.5</v>
      </c>
      <c r="K23" s="115">
        <v>0</v>
      </c>
      <c r="L23" s="115">
        <f>IF(K23&gt;0,INDEX('[1]pos-punti'!$A$1:$A$60,N(K23),1),0)</f>
        <v>0</v>
      </c>
      <c r="M23" s="115">
        <v>0</v>
      </c>
      <c r="N23" s="115">
        <f>IF(M23&gt;0,INDEX('[1]pos-punti'!$A$1:$A$60,N(M23),1),0)</f>
        <v>0</v>
      </c>
      <c r="O23" s="115">
        <v>17</v>
      </c>
      <c r="P23" s="115">
        <f>IF(O23&gt;0,INDEX('[1]pos-punti'!$A$1:$A$60,N(O23),1),0)</f>
        <v>14</v>
      </c>
      <c r="Q23" s="115">
        <v>16</v>
      </c>
      <c r="R23" s="115">
        <f>IF(Q23&gt;0,INDEX('[1]pos-punti'!$A$1:$A$60,N(Q23),1),0)</f>
        <v>15</v>
      </c>
      <c r="S23" s="56">
        <f t="shared" si="1"/>
        <v>14.5</v>
      </c>
      <c r="T23" s="115">
        <v>14</v>
      </c>
      <c r="U23" s="115">
        <f>IF(T23&gt;0,INDEX('[1]pos-punti'!$A$1:$A$60,N(T23),1),0)</f>
        <v>18</v>
      </c>
      <c r="V23" s="115">
        <v>20</v>
      </c>
      <c r="W23" s="115">
        <f>IF(V23&gt;0,INDEX('[1]pos-punti'!$A$1:$A$60,N(V23),1),0)</f>
        <v>11</v>
      </c>
      <c r="X23" s="115">
        <v>16</v>
      </c>
      <c r="Y23" s="115">
        <f>IF(X23&gt;0,INDEX('[1]pos-punti'!$A$1:$A$60,N(X23),1),0)</f>
        <v>15</v>
      </c>
      <c r="Z23" s="115">
        <v>16</v>
      </c>
      <c r="AA23" s="115">
        <f>IF(Z23&gt;0,INDEX('[1]pos-punti'!$A$1:$A$60,N(Z23),1),0)</f>
        <v>15</v>
      </c>
      <c r="AB23" s="56">
        <f t="shared" si="2"/>
        <v>15</v>
      </c>
      <c r="AC23" s="71">
        <f t="shared" si="3"/>
        <v>75</v>
      </c>
      <c r="AD23" s="115">
        <f>SUM(LARGE((J23,L23,N23,S23,U23,W23,AB23),1),LARGE((J23,L23,N23,S23,U23,W23,AB23),2),LARGE((J23,L23,N23,S23,U23,W23,AB23),3))</f>
        <v>49.5</v>
      </c>
      <c r="AF23">
        <f t="shared" si="4"/>
        <v>63</v>
      </c>
    </row>
    <row r="24" spans="1:32" x14ac:dyDescent="0.3">
      <c r="A24" s="30"/>
      <c r="B24" s="82" t="s">
        <v>284</v>
      </c>
      <c r="C24" s="18" t="s">
        <v>285</v>
      </c>
      <c r="D24" s="15">
        <v>2011</v>
      </c>
      <c r="E24" s="20" t="s">
        <v>15</v>
      </c>
      <c r="F24" s="23">
        <v>13</v>
      </c>
      <c r="G24" s="23">
        <f>IF(F24&gt;0,INDEX('[1]pos-punti'!$A$1:$A$60,N(F24),1),0)</f>
        <v>20</v>
      </c>
      <c r="H24" s="23">
        <v>14</v>
      </c>
      <c r="I24" s="23">
        <f>IF(H24&gt;0,INDEX('[1]pos-punti'!$A$1:$A$60,N(H24),1),0)</f>
        <v>18</v>
      </c>
      <c r="J24" s="23">
        <f t="shared" si="0"/>
        <v>19</v>
      </c>
      <c r="K24" s="23">
        <v>25</v>
      </c>
      <c r="L24" s="23">
        <f>IF(K24&gt;0,INDEX('[1]pos-punti'!$A$1:$A$60,N(K24),1),0)</f>
        <v>6</v>
      </c>
      <c r="M24" s="23">
        <v>20</v>
      </c>
      <c r="N24" s="23">
        <f>IF(M24&gt;0,INDEX('[1]pos-punti'!$A$1:$A$60,N(M24),1),0)</f>
        <v>11</v>
      </c>
      <c r="O24" s="23">
        <v>21</v>
      </c>
      <c r="P24" s="23">
        <f>IF(O24&gt;0,INDEX('[1]pos-punti'!$A$1:$A$60,N(O24),1),0)</f>
        <v>10</v>
      </c>
      <c r="Q24" s="23">
        <v>18</v>
      </c>
      <c r="R24" s="23">
        <f>IF(Q24&gt;0,INDEX('[1]pos-punti'!$A$1:$A$60,N(Q24),1),0)</f>
        <v>13</v>
      </c>
      <c r="S24" s="126">
        <f t="shared" si="1"/>
        <v>11.5</v>
      </c>
      <c r="T24" s="23">
        <v>16</v>
      </c>
      <c r="U24" s="23">
        <f>IF(T24&gt;0,INDEX('[1]pos-punti'!$A$1:$A$60,N(T24),1),0)</f>
        <v>15</v>
      </c>
      <c r="V24" s="23">
        <v>21</v>
      </c>
      <c r="W24" s="23">
        <f>IF(V24&gt;0,INDEX('[1]pos-punti'!$A$1:$A$60,N(V24),1),0)</f>
        <v>10</v>
      </c>
      <c r="X24" s="23">
        <v>0</v>
      </c>
      <c r="Y24" s="23">
        <f>IF(X24&gt;0,INDEX('[1]pos-punti'!$A$1:$A$60,N(X24),1),0)</f>
        <v>0</v>
      </c>
      <c r="Z24" s="23">
        <v>18</v>
      </c>
      <c r="AA24" s="23">
        <f>IF(Z24&gt;0,INDEX('[1]pos-punti'!$A$1:$A$60,N(Z24),1),0)</f>
        <v>13</v>
      </c>
      <c r="AB24" s="23">
        <f t="shared" si="2"/>
        <v>6.5</v>
      </c>
      <c r="AC24" s="71">
        <f t="shared" si="3"/>
        <v>72.5</v>
      </c>
      <c r="AD24" s="115">
        <f>SUM(LARGE((J24,L24,N24,S24,U24,W24,AB24),1),LARGE((J24,L24,N24,S24,U24,W24,AB24),2),LARGE((J24,L24,N24,S24,U24,W24,AB24),3))</f>
        <v>45.5</v>
      </c>
      <c r="AF24">
        <f t="shared" si="4"/>
        <v>51</v>
      </c>
    </row>
    <row r="25" spans="1:32" x14ac:dyDescent="0.3">
      <c r="A25" s="30"/>
      <c r="B25" s="82" t="s">
        <v>32</v>
      </c>
      <c r="C25" s="18" t="s">
        <v>269</v>
      </c>
      <c r="D25" s="15">
        <v>2011</v>
      </c>
      <c r="E25" s="20" t="s">
        <v>20</v>
      </c>
      <c r="F25" s="23">
        <v>19</v>
      </c>
      <c r="G25" s="23">
        <f>IF(F25&gt;0,INDEX('[1]pos-punti'!$A$1:$A$60,N(F25),1),0)</f>
        <v>12</v>
      </c>
      <c r="H25" s="23">
        <v>18</v>
      </c>
      <c r="I25" s="23">
        <f>IF(H25&gt;0,INDEX('[1]pos-punti'!$A$1:$A$60,N(H25),1),0)</f>
        <v>13</v>
      </c>
      <c r="J25" s="23">
        <f t="shared" si="0"/>
        <v>12.5</v>
      </c>
      <c r="K25" s="23">
        <v>15</v>
      </c>
      <c r="L25" s="23">
        <f>IF(K25&gt;0,INDEX('[1]pos-punti'!$A$1:$A$60,N(K25),1),0)</f>
        <v>16</v>
      </c>
      <c r="M25" s="23">
        <v>18</v>
      </c>
      <c r="N25" s="23">
        <f>IF(M25&gt;0,INDEX('[1]pos-punti'!$A$1:$A$60,N(M25),1),0)</f>
        <v>13</v>
      </c>
      <c r="O25" s="23">
        <v>18</v>
      </c>
      <c r="P25" s="23">
        <f>IF(O25&gt;0,INDEX('[1]pos-punti'!$A$1:$A$60,N(O25),1),0)</f>
        <v>13</v>
      </c>
      <c r="Q25" s="23">
        <v>20</v>
      </c>
      <c r="R25" s="23">
        <f>IF(Q25&gt;0,INDEX('[1]pos-punti'!$A$1:$A$60,N(Q25),1),0)</f>
        <v>11</v>
      </c>
      <c r="S25" s="126">
        <f t="shared" si="1"/>
        <v>12</v>
      </c>
      <c r="T25" s="23">
        <v>18</v>
      </c>
      <c r="U25" s="23">
        <f>IF(T25&gt;0,INDEX('[1]pos-punti'!$A$1:$A$60,N(T25),1),0)</f>
        <v>13</v>
      </c>
      <c r="V25" s="23">
        <v>15</v>
      </c>
      <c r="W25" s="23">
        <f>IF(V25&gt;0,INDEX('[1]pos-punti'!$A$1:$A$60,N(V25),1),0)</f>
        <v>16</v>
      </c>
      <c r="X25" s="23">
        <v>20</v>
      </c>
      <c r="Y25" s="23">
        <f>IF(X25&gt;0,INDEX('[1]pos-punti'!$A$1:$A$60,N(X25),1),0)</f>
        <v>11</v>
      </c>
      <c r="Z25" s="23">
        <v>17</v>
      </c>
      <c r="AA25" s="23">
        <f>IF(Z25&gt;0,INDEX('[1]pos-punti'!$A$1:$A$60,N(Z25),1),0)</f>
        <v>14</v>
      </c>
      <c r="AB25" s="23">
        <f t="shared" si="2"/>
        <v>12.5</v>
      </c>
      <c r="AC25" s="71">
        <f t="shared" si="3"/>
        <v>93.5</v>
      </c>
      <c r="AD25" s="115">
        <f>SUM(LARGE((J25,L25,N25,S25,U25,W25,AB25),1),LARGE((J25,L25,N25,S25,U25,W25,AB25),2),LARGE((J25,L25,N25,S25,U25,W25,AB25),3))</f>
        <v>45</v>
      </c>
      <c r="AF25">
        <f t="shared" si="4"/>
        <v>50</v>
      </c>
    </row>
    <row r="26" spans="1:32" x14ac:dyDescent="0.3">
      <c r="A26" s="30"/>
      <c r="B26" s="14" t="s">
        <v>50</v>
      </c>
      <c r="C26" s="14" t="s">
        <v>77</v>
      </c>
      <c r="D26" s="15">
        <v>2010</v>
      </c>
      <c r="E26" s="15" t="s">
        <v>20</v>
      </c>
      <c r="F26" s="23">
        <v>15</v>
      </c>
      <c r="G26" s="23">
        <f>IF(F26&gt;0,INDEX('[1]pos-punti'!$A$1:$A$60,N(F26),1),0)</f>
        <v>16</v>
      </c>
      <c r="H26" s="23">
        <v>16</v>
      </c>
      <c r="I26" s="23">
        <f>IF(H26&gt;0,INDEX('[1]pos-punti'!$A$1:$A$60,N(H26),1),0)</f>
        <v>15</v>
      </c>
      <c r="J26" s="56">
        <f t="shared" si="0"/>
        <v>15.5</v>
      </c>
      <c r="K26" s="115">
        <v>17</v>
      </c>
      <c r="L26" s="115">
        <f>IF(K26&gt;0,INDEX('[1]pos-punti'!$A$1:$A$60,N(K26),1),0)</f>
        <v>14</v>
      </c>
      <c r="M26" s="115">
        <v>21</v>
      </c>
      <c r="N26" s="115">
        <f>IF(M26&gt;0,INDEX('[1]pos-punti'!$A$1:$A$60,N(M26),1),0)</f>
        <v>10</v>
      </c>
      <c r="O26" s="115">
        <v>19</v>
      </c>
      <c r="P26" s="115">
        <f>IF(O26&gt;0,INDEX('[1]pos-punti'!$A$1:$A$60,N(O26),1),0)</f>
        <v>12</v>
      </c>
      <c r="Q26" s="115">
        <v>21</v>
      </c>
      <c r="R26" s="115">
        <f>IF(Q26&gt;0,INDEX('[1]pos-punti'!$A$1:$A$60,N(Q26),1),0)</f>
        <v>10</v>
      </c>
      <c r="S26" s="56">
        <f t="shared" si="1"/>
        <v>11</v>
      </c>
      <c r="T26" s="115">
        <v>19</v>
      </c>
      <c r="U26" s="115">
        <f>IF(T26&gt;0,INDEX('[1]pos-punti'!$A$1:$A$60,N(T26),1),0)</f>
        <v>12</v>
      </c>
      <c r="V26" s="115">
        <v>17</v>
      </c>
      <c r="W26" s="115">
        <f>IF(V26&gt;0,INDEX('[1]pos-punti'!$A$1:$A$60,N(V26),1),0)</f>
        <v>14</v>
      </c>
      <c r="X26" s="115">
        <v>17</v>
      </c>
      <c r="Y26" s="115">
        <f>IF(X26&gt;0,INDEX('[1]pos-punti'!$A$1:$A$60,N(X26),1),0)</f>
        <v>14</v>
      </c>
      <c r="Z26" s="115"/>
      <c r="AA26" s="115">
        <f>IF(Z26&gt;0,INDEX('[1]pos-punti'!$A$1:$A$60,N(Z26),1),0)</f>
        <v>0</v>
      </c>
      <c r="AB26" s="56">
        <f t="shared" si="2"/>
        <v>7</v>
      </c>
      <c r="AC26" s="71">
        <f t="shared" si="3"/>
        <v>90.5</v>
      </c>
      <c r="AD26" s="115">
        <f>SUM(LARGE((J26,L26,N26,S26,U26,W26,AB26),1),LARGE((J26,L26,N26,S26,U26,W26,AB26),2),LARGE((J26,L26,N26,S26,U26,W26,AB26),3))</f>
        <v>43.5</v>
      </c>
      <c r="AF26">
        <f t="shared" si="4"/>
        <v>45</v>
      </c>
    </row>
    <row r="27" spans="1:32" x14ac:dyDescent="0.3">
      <c r="A27" s="30"/>
      <c r="B27" s="14" t="s">
        <v>292</v>
      </c>
      <c r="C27" s="14" t="s">
        <v>116</v>
      </c>
      <c r="D27" s="15">
        <v>2010</v>
      </c>
      <c r="E27" s="15" t="s">
        <v>44</v>
      </c>
      <c r="F27" s="23">
        <v>0</v>
      </c>
      <c r="G27" s="23">
        <f>IF(F27&gt;0,INDEX('[1]pos-punti'!$A$1:$A$60,N(F27),1),0)</f>
        <v>0</v>
      </c>
      <c r="H27" s="23">
        <v>0</v>
      </c>
      <c r="I27" s="23">
        <f>IF(H27&gt;0,INDEX('[1]pos-punti'!$A$1:$A$60,N(H27),1),0)</f>
        <v>0</v>
      </c>
      <c r="J27" s="56">
        <f t="shared" si="0"/>
        <v>0</v>
      </c>
      <c r="K27" s="115">
        <v>23</v>
      </c>
      <c r="L27" s="115">
        <f>IF(K27&gt;0,INDEX('[1]pos-punti'!$A$1:$A$60,N(K27),1),0)</f>
        <v>8</v>
      </c>
      <c r="M27" s="115">
        <v>0</v>
      </c>
      <c r="N27" s="115">
        <f>IF(M27&gt;0,INDEX('[1]pos-punti'!$A$1:$A$60,N(M27),1),0)</f>
        <v>0</v>
      </c>
      <c r="O27" s="115">
        <v>22</v>
      </c>
      <c r="P27" s="115">
        <f>IF(O27&gt;0,INDEX('[1]pos-punti'!$A$1:$A$60,N(O27),1),0)</f>
        <v>9</v>
      </c>
      <c r="Q27" s="115">
        <v>19</v>
      </c>
      <c r="R27" s="115">
        <f>IF(Q27&gt;0,INDEX('[1]pos-punti'!$A$1:$A$60,N(Q27),1),0)</f>
        <v>12</v>
      </c>
      <c r="S27" s="56">
        <f t="shared" si="1"/>
        <v>10.5</v>
      </c>
      <c r="T27" s="115">
        <v>17</v>
      </c>
      <c r="U27" s="115">
        <f>IF(T27&gt;0,INDEX('[1]pos-punti'!$A$1:$A$60,N(T27),1),0)</f>
        <v>14</v>
      </c>
      <c r="V27" s="115">
        <v>24</v>
      </c>
      <c r="W27" s="115">
        <f>IF(V27&gt;0,INDEX('[1]pos-punti'!$A$1:$A$60,N(V27),1),0)</f>
        <v>7</v>
      </c>
      <c r="X27" s="115">
        <v>18</v>
      </c>
      <c r="Y27" s="115">
        <f>IF(X27&gt;0,INDEX('[1]pos-punti'!$A$1:$A$60,N(X27),1),0)</f>
        <v>13</v>
      </c>
      <c r="Z27" s="115"/>
      <c r="AA27" s="115">
        <f>IF(Z27&gt;0,INDEX('[1]pos-punti'!$A$1:$A$60,N(Z27),1),0)</f>
        <v>0</v>
      </c>
      <c r="AB27" s="56">
        <f t="shared" si="2"/>
        <v>6.5</v>
      </c>
      <c r="AC27" s="71">
        <f t="shared" si="3"/>
        <v>52.5</v>
      </c>
      <c r="AD27" s="115">
        <f>SUM(LARGE((J27,L27,N27,S27,U27,W27,AB27),1),LARGE((J27,L27,N27,S27,U27,W27,AB27),2),LARGE((J27,L27,N27,S27,U27,W27,AB27),3))</f>
        <v>32.5</v>
      </c>
      <c r="AF27">
        <f t="shared" si="4"/>
        <v>13</v>
      </c>
    </row>
    <row r="28" spans="1:32" x14ac:dyDescent="0.3">
      <c r="A28" s="30"/>
      <c r="B28" s="14" t="s">
        <v>293</v>
      </c>
      <c r="C28" s="14" t="s">
        <v>172</v>
      </c>
      <c r="D28" s="15">
        <v>2010</v>
      </c>
      <c r="E28" s="15" t="s">
        <v>15</v>
      </c>
      <c r="F28" s="23">
        <v>0</v>
      </c>
      <c r="G28" s="23">
        <f>IF(F28&gt;0,INDEX('[1]pos-punti'!$A$1:$A$60,N(F28),1),0)</f>
        <v>0</v>
      </c>
      <c r="H28" s="23">
        <v>17</v>
      </c>
      <c r="I28" s="23">
        <f>IF(H28&gt;0,INDEX('[1]pos-punti'!$A$1:$A$60,N(H28),1),0)</f>
        <v>14</v>
      </c>
      <c r="J28" s="56">
        <f t="shared" si="0"/>
        <v>7</v>
      </c>
      <c r="K28" s="115">
        <v>18</v>
      </c>
      <c r="L28" s="115">
        <f>IF(K28&gt;0,INDEX('[1]pos-punti'!$A$1:$A$60,N(K28),1),0)</f>
        <v>13</v>
      </c>
      <c r="M28" s="115">
        <v>0</v>
      </c>
      <c r="N28" s="115">
        <f>IF(M28&gt;0,INDEX('[1]pos-punti'!$A$1:$A$60,N(M28),1),0)</f>
        <v>0</v>
      </c>
      <c r="O28" s="115">
        <v>0</v>
      </c>
      <c r="P28" s="115">
        <f>IF(O28&gt;0,INDEX('[1]pos-punti'!$A$1:$A$60,N(O28),1),0)</f>
        <v>0</v>
      </c>
      <c r="Q28" s="115">
        <v>0</v>
      </c>
      <c r="R28" s="115">
        <f>IF(Q28&gt;0,INDEX('[1]pos-punti'!$A$1:$A$60,N(Q28),1),0)</f>
        <v>0</v>
      </c>
      <c r="S28" s="56">
        <f t="shared" si="1"/>
        <v>0</v>
      </c>
      <c r="T28" s="115">
        <v>0</v>
      </c>
      <c r="U28" s="115">
        <f>IF(T28&gt;0,INDEX('[1]pos-punti'!$A$1:$A$60,N(T28),1),0)</f>
        <v>0</v>
      </c>
      <c r="V28" s="115">
        <v>19</v>
      </c>
      <c r="W28" s="115">
        <f>IF(V28&gt;0,INDEX('[1]pos-punti'!$A$1:$A$60,N(V28),1),0)</f>
        <v>12</v>
      </c>
      <c r="X28" s="115">
        <v>0</v>
      </c>
      <c r="Y28" s="115">
        <f>IF(X28&gt;0,INDEX('[1]pos-punti'!$A$1:$A$60,N(X28),1),0)</f>
        <v>0</v>
      </c>
      <c r="Z28" s="115">
        <v>19</v>
      </c>
      <c r="AA28" s="115">
        <f>IF(Z28&gt;0,INDEX('[1]pos-punti'!$A$1:$A$60,N(Z28),1),0)</f>
        <v>12</v>
      </c>
      <c r="AB28" s="56">
        <f t="shared" si="2"/>
        <v>6</v>
      </c>
      <c r="AC28" s="71">
        <f t="shared" si="3"/>
        <v>32</v>
      </c>
      <c r="AD28" s="115">
        <f>SUM(LARGE((J28,L28,N28,S28,U28,W28,AB28),1),LARGE((J28,L28,N28,S28,U28,W28,AB28),2),LARGE((J28,L28,N28,S28,U28,W28,AB28),3))</f>
        <v>32</v>
      </c>
      <c r="AF28">
        <f t="shared" si="4"/>
        <v>26</v>
      </c>
    </row>
    <row r="29" spans="1:32" x14ac:dyDescent="0.3">
      <c r="A29" s="30"/>
      <c r="B29" s="82" t="s">
        <v>152</v>
      </c>
      <c r="C29" s="18" t="s">
        <v>209</v>
      </c>
      <c r="D29" s="15">
        <v>2011</v>
      </c>
      <c r="E29" s="20" t="s">
        <v>15</v>
      </c>
      <c r="F29" s="23">
        <v>0</v>
      </c>
      <c r="G29" s="23">
        <f>IF(F29&gt;0,INDEX('[1]pos-punti'!$A$1:$A$60,N(F29),1),0)</f>
        <v>0</v>
      </c>
      <c r="H29" s="23">
        <v>0</v>
      </c>
      <c r="I29" s="23">
        <f>IF(H29&gt;0,INDEX('[1]pos-punti'!$A$1:$A$60,N(H29),1),0)</f>
        <v>0</v>
      </c>
      <c r="J29" s="23">
        <f t="shared" si="0"/>
        <v>0</v>
      </c>
      <c r="K29" s="23">
        <v>0</v>
      </c>
      <c r="L29" s="23">
        <f>IF(K29&gt;0,INDEX('[1]pos-punti'!$A$1:$A$60,N(K29),1),0)</f>
        <v>0</v>
      </c>
      <c r="M29" s="23">
        <v>0</v>
      </c>
      <c r="N29" s="23">
        <f>IF(M29&gt;0,INDEX('[1]pos-punti'!$A$1:$A$60,N(M29),1),0)</f>
        <v>0</v>
      </c>
      <c r="O29" s="23">
        <v>0</v>
      </c>
      <c r="P29" s="23">
        <f>IF(O29&gt;0,INDEX('[1]pos-punti'!$A$1:$A$60,N(O29),1),0)</f>
        <v>0</v>
      </c>
      <c r="Q29" s="23">
        <v>0</v>
      </c>
      <c r="R29" s="23">
        <f>IF(Q29&gt;0,INDEX('[1]pos-punti'!$A$1:$A$60,N(Q29),1),0)</f>
        <v>0</v>
      </c>
      <c r="S29" s="126">
        <f t="shared" si="1"/>
        <v>0</v>
      </c>
      <c r="T29" s="23">
        <v>0</v>
      </c>
      <c r="U29" s="23">
        <f>IF(T29&gt;0,INDEX('[1]pos-punti'!$A$1:$A$60,N(T29),1),0)</f>
        <v>0</v>
      </c>
      <c r="V29" s="23">
        <v>8</v>
      </c>
      <c r="W29" s="23">
        <f>IF(V29&gt;0,INDEX('[1]pos-punti'!$A$1:$A$60,N(V29),1),0)</f>
        <v>32</v>
      </c>
      <c r="X29" s="23">
        <v>0</v>
      </c>
      <c r="Y29" s="23">
        <f>IF(X29&gt;0,INDEX('[1]pos-punti'!$A$1:$A$60,N(X29),1),0)</f>
        <v>0</v>
      </c>
      <c r="Z29" s="23"/>
      <c r="AA29" s="23">
        <f>IF(Z29&gt;0,INDEX('[1]pos-punti'!$A$1:$A$60,N(Z29),1),0)</f>
        <v>0</v>
      </c>
      <c r="AB29" s="23">
        <f t="shared" si="2"/>
        <v>0</v>
      </c>
      <c r="AC29" s="71">
        <f t="shared" si="3"/>
        <v>32</v>
      </c>
      <c r="AD29" s="115">
        <f>SUM(LARGE((J29,L29,N29,S29,U29,W29,AB29),1),LARGE((J29,L29,N29,S29,U29,W29,AB29),2),LARGE((J29,L29,N29,S29,U29,W29,AB29),3))</f>
        <v>32</v>
      </c>
      <c r="AF29">
        <f t="shared" si="4"/>
        <v>0</v>
      </c>
    </row>
    <row r="30" spans="1:32" x14ac:dyDescent="0.3">
      <c r="A30" s="30"/>
      <c r="B30" s="82" t="s">
        <v>291</v>
      </c>
      <c r="C30" s="18" t="s">
        <v>172</v>
      </c>
      <c r="D30" s="15">
        <v>2011</v>
      </c>
      <c r="E30" s="20" t="s">
        <v>4</v>
      </c>
      <c r="F30" s="23">
        <v>21</v>
      </c>
      <c r="G30" s="23">
        <f>IF(F30&gt;0,INDEX('[1]pos-punti'!$A$1:$A$60,N(F30),1),0)</f>
        <v>10</v>
      </c>
      <c r="H30" s="23">
        <v>19</v>
      </c>
      <c r="I30" s="23">
        <f>IF(H30&gt;0,INDEX('[1]pos-punti'!$A$1:$A$60,N(H30),1),0)</f>
        <v>12</v>
      </c>
      <c r="J30" s="23">
        <f t="shared" si="0"/>
        <v>11</v>
      </c>
      <c r="K30" s="23">
        <v>24</v>
      </c>
      <c r="L30" s="23">
        <f>IF(K30&gt;0,INDEX('[1]pos-punti'!$A$1:$A$60,N(K30),1),0)</f>
        <v>7</v>
      </c>
      <c r="M30" s="23">
        <v>22</v>
      </c>
      <c r="N30" s="23">
        <f>IF(M30&gt;0,INDEX('[1]pos-punti'!$A$1:$A$60,N(M30),1),0)</f>
        <v>9</v>
      </c>
      <c r="O30" s="23">
        <v>23</v>
      </c>
      <c r="P30" s="23">
        <f>IF(O30&gt;0,INDEX('[1]pos-punti'!$A$1:$A$60,N(O30),1),0)</f>
        <v>8</v>
      </c>
      <c r="Q30" s="23">
        <v>0</v>
      </c>
      <c r="R30" s="23">
        <f>IF(Q30&gt;0,INDEX('[1]pos-punti'!$A$1:$A$60,N(Q30),1),0)</f>
        <v>0</v>
      </c>
      <c r="S30" s="126">
        <f t="shared" si="1"/>
        <v>4</v>
      </c>
      <c r="T30" s="23">
        <v>0</v>
      </c>
      <c r="U30" s="23">
        <f>IF(T30&gt;0,INDEX('[1]pos-punti'!$A$1:$A$60,N(T30),1),0)</f>
        <v>0</v>
      </c>
      <c r="V30" s="23">
        <v>22</v>
      </c>
      <c r="W30" s="23">
        <f>IF(V30&gt;0,INDEX('[1]pos-punti'!$A$1:$A$60,N(V30),1),0)</f>
        <v>9</v>
      </c>
      <c r="X30" s="23">
        <v>19</v>
      </c>
      <c r="Y30" s="23">
        <f>IF(X30&gt;0,INDEX('[1]pos-punti'!$A$1:$A$60,N(X30),1),0)</f>
        <v>12</v>
      </c>
      <c r="Z30" s="23">
        <v>20</v>
      </c>
      <c r="AA30" s="23">
        <f>IF(Z30&gt;0,INDEX('[1]pos-punti'!$A$1:$A$60,N(Z30),1),0)</f>
        <v>11</v>
      </c>
      <c r="AB30" s="23">
        <f t="shared" si="2"/>
        <v>11.5</v>
      </c>
      <c r="AC30" s="71">
        <f t="shared" si="3"/>
        <v>52</v>
      </c>
      <c r="AD30" s="115">
        <f>SUM(LARGE((J30,L30,N30,S30,U30,W30,AB30),1),LARGE((J30,L30,N30,S30,U30,W30,AB30),2),LARGE((J30,L30,N30,S30,U30,W30,AB30),3))</f>
        <v>31.5</v>
      </c>
      <c r="AF30">
        <f t="shared" si="4"/>
        <v>45</v>
      </c>
    </row>
    <row r="31" spans="1:32" x14ac:dyDescent="0.3">
      <c r="A31" s="30"/>
      <c r="B31" s="82" t="s">
        <v>287</v>
      </c>
      <c r="C31" s="18" t="s">
        <v>209</v>
      </c>
      <c r="D31" s="115">
        <v>2010</v>
      </c>
      <c r="E31" s="20" t="s">
        <v>4</v>
      </c>
      <c r="F31" s="23">
        <v>22</v>
      </c>
      <c r="G31" s="23">
        <f>IF(F31&gt;0,INDEX('[1]pos-punti'!$A$1:$A$60,N(F31),1),0)</f>
        <v>9</v>
      </c>
      <c r="H31" s="23">
        <v>22</v>
      </c>
      <c r="I31" s="23">
        <f>IF(H31&gt;0,INDEX('[1]pos-punti'!$A$1:$A$60,N(H31),1),0)</f>
        <v>9</v>
      </c>
      <c r="J31" s="23">
        <f t="shared" si="0"/>
        <v>9</v>
      </c>
      <c r="K31" s="23">
        <v>20</v>
      </c>
      <c r="L31" s="23">
        <f>IF(K31&gt;0,INDEX('[1]pos-punti'!$A$1:$A$60,N(K31),1),0)</f>
        <v>11</v>
      </c>
      <c r="M31" s="23">
        <v>23</v>
      </c>
      <c r="N31" s="23">
        <f>IF(M31&gt;0,INDEX('[1]pos-punti'!$A$1:$A$60,N(M31),1),0)</f>
        <v>8</v>
      </c>
      <c r="O31" s="23">
        <v>24</v>
      </c>
      <c r="P31" s="23">
        <f>IF(O31&gt;0,INDEX('[1]pos-punti'!$A$1:$A$60,N(O31),1),0)</f>
        <v>7</v>
      </c>
      <c r="Q31" s="23">
        <v>22</v>
      </c>
      <c r="R31" s="23">
        <f>IF(Q31&gt;0,INDEX('[1]pos-punti'!$A$1:$A$60,N(Q31),1),0)</f>
        <v>9</v>
      </c>
      <c r="S31" s="126">
        <f t="shared" si="1"/>
        <v>8</v>
      </c>
      <c r="T31" s="23">
        <v>20</v>
      </c>
      <c r="U31" s="23">
        <f>IF(T31&gt;0,INDEX('[1]pos-punti'!$A$1:$A$60,N(T31),1),0)</f>
        <v>11</v>
      </c>
      <c r="V31" s="23">
        <v>26</v>
      </c>
      <c r="W31" s="23">
        <f>IF(V31&gt;0,INDEX('[1]pos-punti'!$A$1:$A$60,N(V31),1),0)</f>
        <v>5</v>
      </c>
      <c r="X31" s="23">
        <v>23</v>
      </c>
      <c r="Y31" s="23">
        <f>IF(X31&gt;0,INDEX('[1]pos-punti'!$A$1:$A$60,N(X31),1),0)</f>
        <v>8</v>
      </c>
      <c r="Z31" s="23">
        <v>22</v>
      </c>
      <c r="AA31" s="23">
        <f>IF(Z31&gt;0,INDEX('[1]pos-punti'!$A$1:$A$60,N(Z31),1),0)</f>
        <v>9</v>
      </c>
      <c r="AB31" s="23">
        <f t="shared" si="2"/>
        <v>8.5</v>
      </c>
      <c r="AC31" s="71">
        <f t="shared" si="3"/>
        <v>60</v>
      </c>
      <c r="AD31" s="115">
        <f>SUM(LARGE((J31,L31,N31,S31,U31,W31,AB31),1),LARGE((J31,L31,N31,S31,U31,W31,AB31),2),LARGE((J31,L31,N31,S31,U31,W31,AB31),3))</f>
        <v>31</v>
      </c>
      <c r="AF31">
        <f t="shared" si="4"/>
        <v>35</v>
      </c>
    </row>
    <row r="32" spans="1:32" x14ac:dyDescent="0.3">
      <c r="A32" s="30"/>
      <c r="B32" s="82" t="s">
        <v>289</v>
      </c>
      <c r="C32" s="18" t="s">
        <v>109</v>
      </c>
      <c r="D32" s="15">
        <v>2011</v>
      </c>
      <c r="E32" s="20" t="s">
        <v>20</v>
      </c>
      <c r="F32" s="23">
        <v>23</v>
      </c>
      <c r="G32" s="23">
        <f>IF(F32&gt;0,INDEX('[1]pos-punti'!$A$1:$A$60,N(F32),1),0)</f>
        <v>8</v>
      </c>
      <c r="H32" s="23">
        <v>23</v>
      </c>
      <c r="I32" s="23">
        <f>IF(H32&gt;0,INDEX('[1]pos-punti'!$A$1:$A$60,N(H32),1),0)</f>
        <v>8</v>
      </c>
      <c r="J32" s="23">
        <f t="shared" si="0"/>
        <v>8</v>
      </c>
      <c r="K32" s="23">
        <v>21</v>
      </c>
      <c r="L32" s="23">
        <f>IF(K32&gt;0,INDEX('[1]pos-punti'!$A$1:$A$60,N(K32),1),0)</f>
        <v>10</v>
      </c>
      <c r="M32" s="23">
        <v>24</v>
      </c>
      <c r="N32" s="23">
        <f>IF(M32&gt;0,INDEX('[1]pos-punti'!$A$1:$A$60,N(M32),1),0)</f>
        <v>7</v>
      </c>
      <c r="O32" s="23">
        <v>25</v>
      </c>
      <c r="P32" s="23">
        <f>IF(O32&gt;0,INDEX('[1]pos-punti'!$A$1:$A$60,N(O32),1),0)</f>
        <v>6</v>
      </c>
      <c r="Q32" s="23">
        <v>23</v>
      </c>
      <c r="R32" s="23">
        <f>IF(Q32&gt;0,INDEX('[1]pos-punti'!$A$1:$A$60,N(Q32),1),0)</f>
        <v>8</v>
      </c>
      <c r="S32" s="126">
        <f t="shared" si="1"/>
        <v>7</v>
      </c>
      <c r="T32" s="23">
        <v>21</v>
      </c>
      <c r="U32" s="23">
        <f>IF(T32&gt;0,INDEX('[1]pos-punti'!$A$1:$A$60,N(T32),1),0)</f>
        <v>10</v>
      </c>
      <c r="V32" s="23">
        <v>25</v>
      </c>
      <c r="W32" s="23">
        <f>IF(V32&gt;0,INDEX('[1]pos-punti'!$A$1:$A$60,N(V32),1),0)</f>
        <v>6</v>
      </c>
      <c r="X32" s="23">
        <v>24</v>
      </c>
      <c r="Y32" s="23">
        <f>IF(X32&gt;0,INDEX('[1]pos-punti'!$A$1:$A$60,N(X32),1),0)</f>
        <v>7</v>
      </c>
      <c r="Z32" s="23">
        <v>24</v>
      </c>
      <c r="AA32" s="23">
        <f>IF(Z32&gt;0,INDEX('[1]pos-punti'!$A$1:$A$60,N(Z32),1),0)</f>
        <v>7</v>
      </c>
      <c r="AB32" s="23">
        <f t="shared" si="2"/>
        <v>7</v>
      </c>
      <c r="AC32" s="71">
        <f t="shared" si="3"/>
        <v>55</v>
      </c>
      <c r="AD32" s="115">
        <f>SUM(LARGE((J32,L32,N32,S32,U32,W32,AB32),1),LARGE((J32,L32,N32,S32,U32,W32,AB32),2),LARGE((J32,L32,N32,S32,U32,W32,AB32),3))</f>
        <v>28</v>
      </c>
      <c r="AF32">
        <f t="shared" si="4"/>
        <v>30</v>
      </c>
    </row>
    <row r="33" spans="1:32" x14ac:dyDescent="0.3">
      <c r="A33" s="30"/>
      <c r="B33" s="14" t="s">
        <v>294</v>
      </c>
      <c r="C33" s="14" t="s">
        <v>185</v>
      </c>
      <c r="D33" s="15">
        <v>2010</v>
      </c>
      <c r="E33" s="15" t="s">
        <v>69</v>
      </c>
      <c r="F33" s="23">
        <v>0</v>
      </c>
      <c r="G33" s="23">
        <f>IF(F33&gt;0,INDEX('[1]pos-punti'!$A$1:$A$60,N(F33),1),0)</f>
        <v>0</v>
      </c>
      <c r="H33" s="23">
        <v>21</v>
      </c>
      <c r="I33" s="23">
        <f>IF(H33&gt;0,INDEX('[1]pos-punti'!$A$1:$A$60,N(H33),1),0)</f>
        <v>10</v>
      </c>
      <c r="J33" s="56">
        <f t="shared" si="0"/>
        <v>5</v>
      </c>
      <c r="K33" s="115">
        <v>22</v>
      </c>
      <c r="L33" s="115">
        <f>IF(K33&gt;0,INDEX('[1]pos-punti'!$A$1:$A$60,N(K33),1),0)</f>
        <v>9</v>
      </c>
      <c r="M33" s="115">
        <v>0</v>
      </c>
      <c r="N33" s="115">
        <f>IF(M33&gt;0,INDEX('[1]pos-punti'!$A$1:$A$60,N(M33),1),0)</f>
        <v>0</v>
      </c>
      <c r="O33" s="115">
        <v>0</v>
      </c>
      <c r="P33" s="115">
        <f>IF(O33&gt;0,INDEX('[1]pos-punti'!$A$1:$A$60,N(O33),1),0)</f>
        <v>0</v>
      </c>
      <c r="Q33" s="115">
        <v>0</v>
      </c>
      <c r="R33" s="115">
        <f>IF(Q33&gt;0,INDEX('[1]pos-punti'!$A$1:$A$60,N(Q33),1),0)</f>
        <v>0</v>
      </c>
      <c r="S33" s="56">
        <f t="shared" si="1"/>
        <v>0</v>
      </c>
      <c r="T33" s="115">
        <v>0</v>
      </c>
      <c r="U33" s="115">
        <f>IF(T33&gt;0,INDEX('[1]pos-punti'!$A$1:$A$60,N(T33),1),0)</f>
        <v>0</v>
      </c>
      <c r="V33" s="115">
        <v>23</v>
      </c>
      <c r="W33" s="115">
        <f>IF(V33&gt;0,INDEX('[1]pos-punti'!$A$1:$A$60,N(V33),1),0)</f>
        <v>8</v>
      </c>
      <c r="X33" s="115">
        <v>22</v>
      </c>
      <c r="Y33" s="115">
        <f>IF(X33&gt;0,INDEX('[1]pos-punti'!$A$1:$A$60,N(X33),1),0)</f>
        <v>9</v>
      </c>
      <c r="Z33" s="115">
        <v>23</v>
      </c>
      <c r="AA33" s="115">
        <f>IF(Z33&gt;0,INDEX('[1]pos-punti'!$A$1:$A$60,N(Z33),1),0)</f>
        <v>8</v>
      </c>
      <c r="AB33" s="56">
        <f t="shared" si="2"/>
        <v>8.5</v>
      </c>
      <c r="AC33" s="71">
        <f t="shared" si="3"/>
        <v>31</v>
      </c>
      <c r="AD33" s="115">
        <f>SUM(LARGE((J33,L33,N33,S33,U33,W33,AB33),1),LARGE((J33,L33,N33,S33,U33,W33,AB33),2),LARGE((J33,L33,N33,S33,U33,W33,AB33),3))</f>
        <v>25.5</v>
      </c>
      <c r="AF33">
        <f t="shared" si="4"/>
        <v>27</v>
      </c>
    </row>
    <row r="34" spans="1:32" x14ac:dyDescent="0.3">
      <c r="A34" s="30"/>
      <c r="B34" s="82" t="s">
        <v>295</v>
      </c>
      <c r="C34" s="18" t="s">
        <v>211</v>
      </c>
      <c r="D34" s="115">
        <v>2011</v>
      </c>
      <c r="E34" s="20" t="s">
        <v>44</v>
      </c>
      <c r="F34" s="23">
        <v>0</v>
      </c>
      <c r="G34" s="23">
        <f>IF(F34&gt;0,INDEX('[1]pos-punti'!$A$1:$A$60,N(F34),1),0)</f>
        <v>0</v>
      </c>
      <c r="H34" s="23">
        <v>20</v>
      </c>
      <c r="I34" s="23">
        <f>IF(H34&gt;0,INDEX('[1]pos-punti'!$A$1:$A$60,N(H34),1),0)</f>
        <v>11</v>
      </c>
      <c r="J34" s="23">
        <f t="shared" si="0"/>
        <v>5.5</v>
      </c>
      <c r="K34" s="23">
        <v>0</v>
      </c>
      <c r="L34" s="23">
        <f>IF(K34&gt;0,INDEX('[1]pos-punti'!$A$1:$A$60,N(K34),1),0)</f>
        <v>0</v>
      </c>
      <c r="M34" s="23">
        <v>0</v>
      </c>
      <c r="N34" s="23">
        <f>IF(M34&gt;0,INDEX('[1]pos-punti'!$A$1:$A$60,N(M34),1),0)</f>
        <v>0</v>
      </c>
      <c r="O34" s="23">
        <v>0</v>
      </c>
      <c r="P34" s="23">
        <f>IF(O34&gt;0,INDEX('[1]pos-punti'!$A$1:$A$60,N(O34),1),0)</f>
        <v>0</v>
      </c>
      <c r="Q34" s="23">
        <v>0</v>
      </c>
      <c r="R34" s="23">
        <f>IF(Q34&gt;0,INDEX('[1]pos-punti'!$A$1:$A$60,N(Q34),1),0)</f>
        <v>0</v>
      </c>
      <c r="S34" s="126">
        <f t="shared" si="1"/>
        <v>0</v>
      </c>
      <c r="T34" s="23">
        <v>0</v>
      </c>
      <c r="U34" s="23">
        <f>IF(T34&gt;0,INDEX('[1]pos-punti'!$A$1:$A$60,N(T34),1),0)</f>
        <v>0</v>
      </c>
      <c r="V34" s="23">
        <v>27</v>
      </c>
      <c r="W34" s="23">
        <f>IF(V34&gt;0,INDEX('[1]pos-punti'!$A$1:$A$60,N(V34),1),0)</f>
        <v>4</v>
      </c>
      <c r="X34" s="23">
        <v>21</v>
      </c>
      <c r="Y34" s="23">
        <f>IF(X34&gt;0,INDEX('[1]pos-punti'!$A$1:$A$60,N(X34),1),0)</f>
        <v>10</v>
      </c>
      <c r="Z34" s="23">
        <v>21</v>
      </c>
      <c r="AA34" s="23">
        <f>IF(Z34&gt;0,INDEX('[1]pos-punti'!$A$1:$A$60,N(Z34),1),0)</f>
        <v>10</v>
      </c>
      <c r="AB34" s="23">
        <f t="shared" si="2"/>
        <v>10</v>
      </c>
      <c r="AC34" s="71">
        <f t="shared" si="3"/>
        <v>19.5</v>
      </c>
      <c r="AD34" s="115">
        <f>SUM(LARGE((J34,L34,N34,S34,U34,W34,AB34),1),LARGE((J34,L34,N34,S34,U34,W34,AB34),2),LARGE((J34,L34,N34,S34,U34,W34,AB34),3))</f>
        <v>19.5</v>
      </c>
      <c r="AF34">
        <f t="shared" si="4"/>
        <v>31</v>
      </c>
    </row>
    <row r="35" spans="1:32" x14ac:dyDescent="0.3">
      <c r="A35" s="30"/>
      <c r="B35" s="14" t="s">
        <v>66</v>
      </c>
      <c r="C35" s="14" t="s">
        <v>105</v>
      </c>
      <c r="D35" s="15">
        <v>2010</v>
      </c>
      <c r="E35" s="15" t="s">
        <v>15</v>
      </c>
      <c r="F35" s="23">
        <v>0</v>
      </c>
      <c r="G35" s="23">
        <f>IF(F35&gt;0,INDEX('[1]pos-punti'!$A$1:$A$60,N(F35),1),0)</f>
        <v>0</v>
      </c>
      <c r="H35" s="23">
        <v>0</v>
      </c>
      <c r="I35" s="23">
        <f>IF(H35&gt;0,INDEX('[1]pos-punti'!$A$1:$A$60,N(H35),1),0)</f>
        <v>0</v>
      </c>
      <c r="J35" s="56">
        <f t="shared" si="0"/>
        <v>0</v>
      </c>
      <c r="K35" s="115">
        <v>0</v>
      </c>
      <c r="L35" s="115">
        <f>IF(K35&gt;0,INDEX('[1]pos-punti'!$A$1:$A$60,N(K35),1),0)</f>
        <v>0</v>
      </c>
      <c r="M35" s="115">
        <v>0</v>
      </c>
      <c r="N35" s="115">
        <f>IF(M35&gt;0,INDEX('[1]pos-punti'!$A$1:$A$60,N(M35),1),0)</f>
        <v>0</v>
      </c>
      <c r="O35" s="115">
        <v>0</v>
      </c>
      <c r="P35" s="115">
        <f>IF(O35&gt;0,INDEX('[1]pos-punti'!$A$1:$A$60,N(O35),1),0)</f>
        <v>0</v>
      </c>
      <c r="Q35" s="115">
        <v>0</v>
      </c>
      <c r="R35" s="115">
        <f>IF(Q35&gt;0,INDEX('[1]pos-punti'!$A$1:$A$60,N(Q35),1),0)</f>
        <v>0</v>
      </c>
      <c r="S35" s="56">
        <f t="shared" si="1"/>
        <v>0</v>
      </c>
      <c r="T35" s="115">
        <v>0</v>
      </c>
      <c r="U35" s="115">
        <f>IF(T35&gt;0,INDEX('[1]pos-punti'!$A$1:$A$60,N(T35),1),0)</f>
        <v>0</v>
      </c>
      <c r="V35" s="115">
        <v>0</v>
      </c>
      <c r="W35" s="115">
        <f>IF(V35&gt;0,INDEX('[1]pos-punti'!$A$1:$A$60,N(V35),1),0)</f>
        <v>0</v>
      </c>
      <c r="X35" s="115">
        <v>0</v>
      </c>
      <c r="Y35" s="115">
        <f>IF(X35&gt;0,INDEX('[1]pos-punti'!$A$1:$A$60,N(X35),1),0)</f>
        <v>0</v>
      </c>
      <c r="Z35" s="115"/>
      <c r="AA35" s="115">
        <f>IF(Z35&gt;0,INDEX('[1]pos-punti'!$A$1:$A$60,N(Z35),1),0)</f>
        <v>0</v>
      </c>
      <c r="AB35" s="56">
        <f t="shared" si="2"/>
        <v>0</v>
      </c>
      <c r="AC35" s="71">
        <f t="shared" si="3"/>
        <v>0</v>
      </c>
      <c r="AD35" s="115">
        <f>SUM(LARGE((J35,L35,N35,S35,U35,W35,AB35),1),LARGE((J35,L35,N35,S35,U35,W35,AB35),2),LARGE((J35,L35,N35,S35,U35,W35,AB35),3))</f>
        <v>0</v>
      </c>
    </row>
    <row r="36" spans="1:32" x14ac:dyDescent="0.3">
      <c r="A36" s="30"/>
      <c r="B36" s="14" t="s">
        <v>287</v>
      </c>
      <c r="C36" s="14" t="s">
        <v>112</v>
      </c>
      <c r="D36" s="15">
        <v>2010</v>
      </c>
      <c r="E36" s="15" t="s">
        <v>56</v>
      </c>
      <c r="F36" s="23">
        <v>0</v>
      </c>
      <c r="G36" s="23">
        <f>IF(F36&gt;0,INDEX('[1]pos-punti'!$A$1:$A$60,N(F36),1),0)</f>
        <v>0</v>
      </c>
      <c r="H36" s="23">
        <v>0</v>
      </c>
      <c r="I36" s="23">
        <f>IF(H36&gt;0,INDEX('[1]pos-punti'!$A$1:$A$60,N(H36),1),0)</f>
        <v>0</v>
      </c>
      <c r="J36" s="56">
        <f t="shared" si="0"/>
        <v>0</v>
      </c>
      <c r="K36" s="115">
        <v>0</v>
      </c>
      <c r="L36" s="115">
        <f>IF(K36&gt;0,INDEX('[1]pos-punti'!$A$1:$A$60,N(K36),1),0)</f>
        <v>0</v>
      </c>
      <c r="M36" s="115">
        <v>0</v>
      </c>
      <c r="N36" s="115">
        <f>IF(M36&gt;0,INDEX('[1]pos-punti'!$A$1:$A$60,N(M36),1),0)</f>
        <v>0</v>
      </c>
      <c r="O36" s="115">
        <v>0</v>
      </c>
      <c r="P36" s="115">
        <f>IF(O36&gt;0,INDEX('[1]pos-punti'!$A$1:$A$60,N(O36),1),0)</f>
        <v>0</v>
      </c>
      <c r="Q36" s="115">
        <v>0</v>
      </c>
      <c r="R36" s="115">
        <f>IF(Q36&gt;0,INDEX('[1]pos-punti'!$A$1:$A$60,N(Q36),1),0)</f>
        <v>0</v>
      </c>
      <c r="S36" s="56">
        <f t="shared" si="1"/>
        <v>0</v>
      </c>
      <c r="T36" s="115">
        <v>0</v>
      </c>
      <c r="U36" s="115">
        <f>IF(T36&gt;0,INDEX('[1]pos-punti'!$A$1:$A$60,N(T36),1),0)</f>
        <v>0</v>
      </c>
      <c r="V36" s="115">
        <v>0</v>
      </c>
      <c r="W36" s="115">
        <f>IF(V36&gt;0,INDEX('[1]pos-punti'!$A$1:$A$60,N(V36),1),0)</f>
        <v>0</v>
      </c>
      <c r="X36" s="115">
        <v>0</v>
      </c>
      <c r="Y36" s="115">
        <f>IF(X36&gt;0,INDEX('[1]pos-punti'!$A$1:$A$60,N(X36),1),0)</f>
        <v>0</v>
      </c>
      <c r="Z36" s="115"/>
      <c r="AA36" s="115">
        <f>IF(Z36&gt;0,INDEX('[1]pos-punti'!$A$1:$A$60,N(Z36),1),0)</f>
        <v>0</v>
      </c>
      <c r="AB36" s="56">
        <f t="shared" si="2"/>
        <v>0</v>
      </c>
      <c r="AC36" s="71">
        <f t="shared" si="3"/>
        <v>0</v>
      </c>
      <c r="AD36" s="115">
        <f>SUM(LARGE((J36,L36,N36,S36,U36,W36,AB36),1),LARGE((J36,L36,N36,S36,U36,W36,AB36),2),LARGE((J36,L36,N36,S36,U36,W36,AB36),3))</f>
        <v>0</v>
      </c>
    </row>
    <row r="37" spans="1:32" x14ac:dyDescent="0.3">
      <c r="A37" s="30"/>
      <c r="B37" s="14" t="s">
        <v>296</v>
      </c>
      <c r="C37" s="14" t="s">
        <v>92</v>
      </c>
      <c r="D37" s="15">
        <v>2010</v>
      </c>
      <c r="E37" s="15" t="s">
        <v>31</v>
      </c>
      <c r="F37" s="23">
        <v>0</v>
      </c>
      <c r="G37" s="23">
        <f>IF(F37&gt;0,INDEX('[1]pos-punti'!$A$1:$A$60,N(F37),1),0)</f>
        <v>0</v>
      </c>
      <c r="H37" s="23">
        <v>0</v>
      </c>
      <c r="I37" s="23">
        <f>IF(H37&gt;0,INDEX('[1]pos-punti'!$A$1:$A$60,N(H37),1),0)</f>
        <v>0</v>
      </c>
      <c r="J37" s="56">
        <f t="shared" si="0"/>
        <v>0</v>
      </c>
      <c r="K37" s="115">
        <v>0</v>
      </c>
      <c r="L37" s="115">
        <f>IF(K37&gt;0,INDEX('[1]pos-punti'!$A$1:$A$60,N(K37),1),0)</f>
        <v>0</v>
      </c>
      <c r="M37" s="115">
        <v>0</v>
      </c>
      <c r="N37" s="115">
        <f>IF(M37&gt;0,INDEX('[1]pos-punti'!$A$1:$A$60,N(M37),1),0)</f>
        <v>0</v>
      </c>
      <c r="O37" s="115">
        <v>0</v>
      </c>
      <c r="P37" s="115">
        <f>IF(O37&gt;0,INDEX('[1]pos-punti'!$A$1:$A$60,N(O37),1),0)</f>
        <v>0</v>
      </c>
      <c r="Q37" s="115">
        <v>0</v>
      </c>
      <c r="R37" s="115">
        <f>IF(Q37&gt;0,INDEX('[1]pos-punti'!$A$1:$A$60,N(Q37),1),0)</f>
        <v>0</v>
      </c>
      <c r="S37" s="56">
        <f t="shared" si="1"/>
        <v>0</v>
      </c>
      <c r="T37" s="115">
        <v>0</v>
      </c>
      <c r="U37" s="115">
        <f>IF(T37&gt;0,INDEX('[1]pos-punti'!$A$1:$A$60,N(T37),1),0)</f>
        <v>0</v>
      </c>
      <c r="V37" s="115">
        <v>0</v>
      </c>
      <c r="W37" s="115">
        <f>IF(V37&gt;0,INDEX('[1]pos-punti'!$A$1:$A$60,N(V37),1),0)</f>
        <v>0</v>
      </c>
      <c r="X37" s="115">
        <v>0</v>
      </c>
      <c r="Y37" s="115">
        <f>IF(X37&gt;0,INDEX('[1]pos-punti'!$A$1:$A$60,N(X37),1),0)</f>
        <v>0</v>
      </c>
      <c r="Z37" s="115"/>
      <c r="AA37" s="115">
        <f>IF(Z37&gt;0,INDEX('[1]pos-punti'!$A$1:$A$60,N(Z37),1),0)</f>
        <v>0</v>
      </c>
      <c r="AB37" s="56">
        <f t="shared" si="2"/>
        <v>0</v>
      </c>
      <c r="AC37" s="71">
        <f t="shared" si="3"/>
        <v>0</v>
      </c>
      <c r="AD37" s="115">
        <f>SUM(LARGE((J37,L37,N37,S37,U37,W37,AB37),1),LARGE((J37,L37,N37,S37,U37,W37,AB37),2),LARGE((J37,L37,N37,S37,U37,W37,AB37),3))</f>
        <v>0</v>
      </c>
    </row>
    <row r="38" spans="1:32" x14ac:dyDescent="0.3">
      <c r="A38" s="30"/>
      <c r="B38" s="14" t="s">
        <v>297</v>
      </c>
      <c r="C38" s="14" t="s">
        <v>298</v>
      </c>
      <c r="D38" s="15">
        <v>2010</v>
      </c>
      <c r="E38" s="15" t="s">
        <v>20</v>
      </c>
      <c r="F38" s="23">
        <v>0</v>
      </c>
      <c r="G38" s="23">
        <f>IF(F38&gt;0,INDEX('[1]pos-punti'!$A$1:$A$60,N(F38),1),0)</f>
        <v>0</v>
      </c>
      <c r="H38" s="23">
        <v>0</v>
      </c>
      <c r="I38" s="23">
        <f>IF(H38&gt;0,INDEX('[1]pos-punti'!$A$1:$A$60,N(H38),1),0)</f>
        <v>0</v>
      </c>
      <c r="J38" s="56">
        <f t="shared" si="0"/>
        <v>0</v>
      </c>
      <c r="K38" s="115">
        <v>0</v>
      </c>
      <c r="L38" s="115">
        <f>IF(K38&gt;0,INDEX('[1]pos-punti'!$A$1:$A$60,N(K38),1),0)</f>
        <v>0</v>
      </c>
      <c r="M38" s="115">
        <v>0</v>
      </c>
      <c r="N38" s="115">
        <f>IF(M38&gt;0,INDEX('[1]pos-punti'!$A$1:$A$60,N(M38),1),0)</f>
        <v>0</v>
      </c>
      <c r="O38" s="115">
        <v>0</v>
      </c>
      <c r="P38" s="115">
        <f>IF(O38&gt;0,INDEX('[1]pos-punti'!$A$1:$A$60,N(O38),1),0)</f>
        <v>0</v>
      </c>
      <c r="Q38" s="115">
        <v>0</v>
      </c>
      <c r="R38" s="115">
        <f>IF(Q38&gt;0,INDEX('[1]pos-punti'!$A$1:$A$60,N(Q38),1),0)</f>
        <v>0</v>
      </c>
      <c r="S38" s="56">
        <f t="shared" si="1"/>
        <v>0</v>
      </c>
      <c r="T38" s="115">
        <v>0</v>
      </c>
      <c r="U38" s="115">
        <f>IF(T38&gt;0,INDEX('[1]pos-punti'!$A$1:$A$60,N(T38),1),0)</f>
        <v>0</v>
      </c>
      <c r="V38" s="115">
        <v>0</v>
      </c>
      <c r="W38" s="115">
        <f>IF(V38&gt;0,INDEX('[1]pos-punti'!$A$1:$A$60,N(V38),1),0)</f>
        <v>0</v>
      </c>
      <c r="X38" s="115">
        <v>0</v>
      </c>
      <c r="Y38" s="115">
        <f>IF(X38&gt;0,INDEX('[1]pos-punti'!$A$1:$A$60,N(X38),1),0)</f>
        <v>0</v>
      </c>
      <c r="Z38" s="115"/>
      <c r="AA38" s="115">
        <f>IF(Z38&gt;0,INDEX('[1]pos-punti'!$A$1:$A$60,N(Z38),1),0)</f>
        <v>0</v>
      </c>
      <c r="AB38" s="56">
        <f t="shared" si="2"/>
        <v>0</v>
      </c>
      <c r="AC38" s="71">
        <f t="shared" si="3"/>
        <v>0</v>
      </c>
      <c r="AD38" s="115">
        <f>SUM(LARGE((J38,L38,N38,S38,U38,W38,AB38),1),LARGE((J38,L38,N38,S38,U38,W38,AB38),2),LARGE((J38,L38,N38,S38,U38,W38,AB38),3))</f>
        <v>0</v>
      </c>
    </row>
    <row r="39" spans="1:32" x14ac:dyDescent="0.3">
      <c r="A39" s="30"/>
      <c r="B39" s="82" t="s">
        <v>189</v>
      </c>
      <c r="C39" s="18" t="s">
        <v>299</v>
      </c>
      <c r="D39" s="15">
        <v>2011</v>
      </c>
      <c r="E39" s="20" t="s">
        <v>44</v>
      </c>
      <c r="F39" s="23">
        <v>0</v>
      </c>
      <c r="G39" s="23">
        <f>IF(F39&gt;0,INDEX('[1]pos-punti'!$A$1:$A$60,N(F39),1),0)</f>
        <v>0</v>
      </c>
      <c r="H39" s="23">
        <v>0</v>
      </c>
      <c r="I39" s="23">
        <f>IF(H39&gt;0,INDEX('[1]pos-punti'!$A$1:$A$60,N(H39),1),0)</f>
        <v>0</v>
      </c>
      <c r="J39" s="23">
        <f t="shared" si="0"/>
        <v>0</v>
      </c>
      <c r="K39" s="23">
        <v>0</v>
      </c>
      <c r="L39" s="23">
        <f>IF(K39&gt;0,INDEX('[1]pos-punti'!$A$1:$A$60,N(K39),1),0)</f>
        <v>0</v>
      </c>
      <c r="M39" s="23">
        <v>0</v>
      </c>
      <c r="N39" s="23">
        <f>IF(M39&gt;0,INDEX('[1]pos-punti'!$A$1:$A$60,N(M39),1),0)</f>
        <v>0</v>
      </c>
      <c r="O39" s="23">
        <v>0</v>
      </c>
      <c r="P39" s="23">
        <f>IF(O39&gt;0,INDEX('[1]pos-punti'!$A$1:$A$60,N(O39),1),0)</f>
        <v>0</v>
      </c>
      <c r="Q39" s="23">
        <v>0</v>
      </c>
      <c r="R39" s="23">
        <f>IF(Q39&gt;0,INDEX('[1]pos-punti'!$A$1:$A$60,N(Q39),1),0)</f>
        <v>0</v>
      </c>
      <c r="S39" s="126">
        <f t="shared" si="1"/>
        <v>0</v>
      </c>
      <c r="T39" s="23">
        <v>0</v>
      </c>
      <c r="U39" s="23">
        <f>IF(T39&gt;0,INDEX('[1]pos-punti'!$A$1:$A$60,N(T39),1),0)</f>
        <v>0</v>
      </c>
      <c r="V39" s="23">
        <v>0</v>
      </c>
      <c r="W39" s="23">
        <f>IF(V39&gt;0,INDEX('[1]pos-punti'!$A$1:$A$60,N(V39),1),0)</f>
        <v>0</v>
      </c>
      <c r="X39" s="23">
        <v>0</v>
      </c>
      <c r="Y39" s="23">
        <f>IF(X39&gt;0,INDEX('[1]pos-punti'!$A$1:$A$60,N(X39),1),0)</f>
        <v>0</v>
      </c>
      <c r="Z39" s="23"/>
      <c r="AA39" s="23">
        <f>IF(Z39&gt;0,INDEX('[1]pos-punti'!$A$1:$A$60,N(Z39),1),0)</f>
        <v>0</v>
      </c>
      <c r="AB39" s="23">
        <f t="shared" si="2"/>
        <v>0</v>
      </c>
      <c r="AC39" s="71">
        <f t="shared" si="3"/>
        <v>0</v>
      </c>
      <c r="AD39" s="115">
        <f>SUM(LARGE((J39,L39,N39,S39,U39,W39,AB39),1),LARGE((J39,L39,N39,S39,U39,W39,AB39),2),LARGE((J39,L39,N39,S39,U39,W39,AB39),3))</f>
        <v>0</v>
      </c>
    </row>
    <row r="40" spans="1:32" x14ac:dyDescent="0.3">
      <c r="A40" s="30"/>
      <c r="B40" s="82" t="s">
        <v>300</v>
      </c>
      <c r="C40" s="18" t="s">
        <v>269</v>
      </c>
      <c r="D40" s="15">
        <v>2011</v>
      </c>
      <c r="E40" s="20" t="s">
        <v>4</v>
      </c>
      <c r="F40" s="23">
        <v>0</v>
      </c>
      <c r="G40" s="23">
        <f>IF(F40&gt;0,INDEX('[1]pos-punti'!$A$1:$A$60,N(F40),1),0)</f>
        <v>0</v>
      </c>
      <c r="H40" s="23">
        <v>0</v>
      </c>
      <c r="I40" s="23">
        <f>IF(H40&gt;0,INDEX('[1]pos-punti'!$A$1:$A$60,N(H40),1),0)</f>
        <v>0</v>
      </c>
      <c r="J40" s="23">
        <f t="shared" si="0"/>
        <v>0</v>
      </c>
      <c r="K40" s="23">
        <v>0</v>
      </c>
      <c r="L40" s="23">
        <f>IF(K40&gt;0,INDEX('[1]pos-punti'!$A$1:$A$60,N(K40),1),0)</f>
        <v>0</v>
      </c>
      <c r="M40" s="23">
        <v>0</v>
      </c>
      <c r="N40" s="23">
        <f>IF(M40&gt;0,INDEX('[1]pos-punti'!$A$1:$A$60,N(M40),1),0)</f>
        <v>0</v>
      </c>
      <c r="O40" s="23">
        <v>0</v>
      </c>
      <c r="P40" s="23">
        <f>IF(O40&gt;0,INDEX('[1]pos-punti'!$A$1:$A$60,N(O40),1),0)</f>
        <v>0</v>
      </c>
      <c r="Q40" s="23">
        <v>0</v>
      </c>
      <c r="R40" s="23">
        <f>IF(Q40&gt;0,INDEX('[1]pos-punti'!$A$1:$A$60,N(Q40),1),0)</f>
        <v>0</v>
      </c>
      <c r="S40" s="126">
        <f t="shared" si="1"/>
        <v>0</v>
      </c>
      <c r="T40" s="23">
        <v>0</v>
      </c>
      <c r="U40" s="23">
        <f>IF(T40&gt;0,INDEX('[1]pos-punti'!$A$1:$A$60,N(T40),1),0)</f>
        <v>0</v>
      </c>
      <c r="V40" s="23">
        <v>0</v>
      </c>
      <c r="W40" s="23">
        <f>IF(V40&gt;0,INDEX('[1]pos-punti'!$A$1:$A$60,N(V40),1),0)</f>
        <v>0</v>
      </c>
      <c r="X40" s="23">
        <v>0</v>
      </c>
      <c r="Y40" s="23">
        <f>IF(X40&gt;0,INDEX('[1]pos-punti'!$A$1:$A$60,N(X40),1),0)</f>
        <v>0</v>
      </c>
      <c r="Z40" s="23"/>
      <c r="AA40" s="23">
        <f>IF(Z40&gt;0,INDEX('[1]pos-punti'!$A$1:$A$60,N(Z40),1),0)</f>
        <v>0</v>
      </c>
      <c r="AB40" s="23">
        <f t="shared" si="2"/>
        <v>0</v>
      </c>
      <c r="AC40" s="71">
        <f t="shared" si="3"/>
        <v>0</v>
      </c>
      <c r="AD40" s="115">
        <f>SUM(LARGE((J40,L40,N40,S40,U40,W40,AB40),1),LARGE((J40,L40,N40,S40,U40,W40,AB40),2),LARGE((J40,L40,N40,S40,U40,W40,AB40),3))</f>
        <v>0</v>
      </c>
    </row>
    <row r="41" spans="1:32" x14ac:dyDescent="0.3">
      <c r="A41" s="30"/>
      <c r="B41" s="82" t="s">
        <v>301</v>
      </c>
      <c r="C41" s="18" t="s">
        <v>96</v>
      </c>
      <c r="D41" s="115">
        <v>2011</v>
      </c>
      <c r="E41" s="20" t="s">
        <v>44</v>
      </c>
      <c r="F41" s="23">
        <v>0</v>
      </c>
      <c r="G41" s="23">
        <f>IF(F41&gt;0,INDEX('[1]pos-punti'!$A$1:$A$60,N(F41),1),0)</f>
        <v>0</v>
      </c>
      <c r="H41" s="23">
        <v>0</v>
      </c>
      <c r="I41" s="23">
        <f>IF(H41&gt;0,INDEX('[1]pos-punti'!$A$1:$A$60,N(H41),1),0)</f>
        <v>0</v>
      </c>
      <c r="J41" s="23">
        <f t="shared" si="0"/>
        <v>0</v>
      </c>
      <c r="K41" s="23">
        <v>0</v>
      </c>
      <c r="L41" s="23">
        <f>IF(K41&gt;0,INDEX('[1]pos-punti'!$A$1:$A$60,N(K41),1),0)</f>
        <v>0</v>
      </c>
      <c r="M41" s="23">
        <v>0</v>
      </c>
      <c r="N41" s="23">
        <f>IF(M41&gt;0,INDEX('[1]pos-punti'!$A$1:$A$60,N(M41),1),0)</f>
        <v>0</v>
      </c>
      <c r="O41" s="23">
        <v>0</v>
      </c>
      <c r="P41" s="23">
        <f>IF(O41&gt;0,INDEX('[1]pos-punti'!$A$1:$A$60,N(O41),1),0)</f>
        <v>0</v>
      </c>
      <c r="Q41" s="23">
        <v>0</v>
      </c>
      <c r="R41" s="23">
        <f>IF(Q41&gt;0,INDEX('[1]pos-punti'!$A$1:$A$60,N(Q41),1),0)</f>
        <v>0</v>
      </c>
      <c r="S41" s="126">
        <f t="shared" si="1"/>
        <v>0</v>
      </c>
      <c r="T41" s="23">
        <v>0</v>
      </c>
      <c r="U41" s="23">
        <f>IF(T41&gt;0,INDEX('[1]pos-punti'!$A$1:$A$60,N(T41),1),0)</f>
        <v>0</v>
      </c>
      <c r="V41" s="23">
        <v>0</v>
      </c>
      <c r="W41" s="23">
        <f>IF(V41&gt;0,INDEX('[1]pos-punti'!$A$1:$A$60,N(V41),1),0)</f>
        <v>0</v>
      </c>
      <c r="X41" s="23">
        <v>0</v>
      </c>
      <c r="Y41" s="23">
        <f>IF(X41&gt;0,INDEX('[1]pos-punti'!$A$1:$A$60,N(X41),1),0)</f>
        <v>0</v>
      </c>
      <c r="Z41" s="23"/>
      <c r="AA41" s="23">
        <f>IF(Z41&gt;0,INDEX('[1]pos-punti'!$A$1:$A$60,N(Z41),1),0)</f>
        <v>0</v>
      </c>
      <c r="AB41" s="23">
        <f t="shared" si="2"/>
        <v>0</v>
      </c>
      <c r="AC41" s="71">
        <f t="shared" si="3"/>
        <v>0</v>
      </c>
      <c r="AD41" s="115">
        <f>SUM(LARGE((J41,L41,N41,S41,U41,W41,AB41),1),LARGE((J41,L41,N41,S41,U41,W41,AB41),2),LARGE((J41,L41,N41,S41,U41,W41,AB41),3))</f>
        <v>0</v>
      </c>
    </row>
  </sheetData>
  <sheetProtection selectLockedCells="1" selectUnlockedCells="1"/>
  <autoFilter ref="D1:D40" xr:uid="{00000000-0009-0000-0000-000005000000}"/>
  <sortState xmlns:xlrd2="http://schemas.microsoft.com/office/spreadsheetml/2017/richdata2" ref="A2:AD41">
    <sortCondition descending="1" ref="AD2:AD41"/>
  </sortState>
  <mergeCells count="7">
    <mergeCell ref="X1:AB1"/>
    <mergeCell ref="F1:J1"/>
    <mergeCell ref="K1:L1"/>
    <mergeCell ref="M1:N1"/>
    <mergeCell ref="T1:U1"/>
    <mergeCell ref="V1:W1"/>
    <mergeCell ref="O1:S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25"/>
  <sheetViews>
    <sheetView workbookViewId="0">
      <pane xSplit="4" ySplit="2" topLeftCell="E6" activePane="bottomRight" state="frozen"/>
      <selection pane="topRight" activeCell="E1" sqref="E1"/>
      <selection pane="bottomLeft" activeCell="A3" sqref="A3"/>
      <selection pane="bottomRight" activeCell="AC13" sqref="AC13"/>
    </sheetView>
  </sheetViews>
  <sheetFormatPr defaultRowHeight="14.4" x14ac:dyDescent="0.3"/>
  <cols>
    <col min="1" max="1" width="6" customWidth="1"/>
    <col min="2" max="2" width="12" customWidth="1"/>
    <col min="3" max="3" width="10.6640625" customWidth="1"/>
    <col min="4" max="4" width="9.33203125" style="17"/>
    <col min="5" max="5" width="15.33203125" customWidth="1"/>
    <col min="6" max="16" width="8.88671875" customWidth="1"/>
    <col min="26" max="26" width="7.33203125" customWidth="1"/>
    <col min="27" max="27" width="6.88671875" customWidth="1"/>
  </cols>
  <sheetData>
    <row r="1" spans="1:28" ht="15" thickBot="1" x14ac:dyDescent="0.35">
      <c r="F1" s="159" t="s">
        <v>264</v>
      </c>
      <c r="G1" s="160"/>
      <c r="H1" s="159" t="s">
        <v>0</v>
      </c>
      <c r="I1" s="166"/>
      <c r="J1" s="167" t="s">
        <v>213</v>
      </c>
      <c r="K1" s="168"/>
      <c r="L1" s="159" t="s">
        <v>214</v>
      </c>
      <c r="M1" s="162"/>
      <c r="N1" s="162"/>
      <c r="O1" s="162"/>
      <c r="P1" s="160"/>
      <c r="Q1" s="169" t="s">
        <v>265</v>
      </c>
      <c r="R1" s="170"/>
      <c r="S1" s="171" t="s">
        <v>0</v>
      </c>
      <c r="T1" s="170"/>
      <c r="U1" s="159" t="s">
        <v>399</v>
      </c>
      <c r="V1" s="162"/>
      <c r="W1" s="162"/>
      <c r="X1" s="162"/>
      <c r="Y1" s="160"/>
    </row>
    <row r="2" spans="1:28" s="42" customFormat="1" ht="51" x14ac:dyDescent="0.3">
      <c r="A2" s="97" t="s">
        <v>216</v>
      </c>
      <c r="B2" s="33" t="s">
        <v>5</v>
      </c>
      <c r="C2" s="34" t="s">
        <v>6</v>
      </c>
      <c r="D2" s="35" t="s">
        <v>7</v>
      </c>
      <c r="E2" s="36" t="s">
        <v>302</v>
      </c>
      <c r="F2" s="37" t="s">
        <v>9</v>
      </c>
      <c r="G2" s="38" t="s">
        <v>10</v>
      </c>
      <c r="H2" s="39" t="s">
        <v>9</v>
      </c>
      <c r="I2" s="38" t="s">
        <v>10</v>
      </c>
      <c r="J2" s="39" t="s">
        <v>9</v>
      </c>
      <c r="K2" s="38" t="s">
        <v>10</v>
      </c>
      <c r="L2" s="127" t="s">
        <v>358</v>
      </c>
      <c r="M2" s="38" t="s">
        <v>10</v>
      </c>
      <c r="N2" s="39" t="s">
        <v>9</v>
      </c>
      <c r="O2" s="38" t="s">
        <v>10</v>
      </c>
      <c r="P2" s="38" t="s">
        <v>10</v>
      </c>
      <c r="Q2" s="125" t="s">
        <v>9</v>
      </c>
      <c r="R2" s="41" t="s">
        <v>10</v>
      </c>
      <c r="S2" s="40" t="s">
        <v>9</v>
      </c>
      <c r="T2" s="41" t="s">
        <v>10</v>
      </c>
      <c r="U2" s="54" t="s">
        <v>217</v>
      </c>
      <c r="V2" s="54"/>
      <c r="W2" s="54" t="s">
        <v>218</v>
      </c>
      <c r="X2" s="69"/>
      <c r="Y2" s="48" t="s">
        <v>10</v>
      </c>
      <c r="Z2" s="99" t="s">
        <v>11</v>
      </c>
      <c r="AA2" s="96" t="s">
        <v>12</v>
      </c>
    </row>
    <row r="3" spans="1:28" x14ac:dyDescent="0.3">
      <c r="A3" s="134"/>
      <c r="B3" s="129" t="s">
        <v>303</v>
      </c>
      <c r="C3" s="129" t="s">
        <v>25</v>
      </c>
      <c r="D3" s="115">
        <v>2008</v>
      </c>
      <c r="E3" s="26" t="s">
        <v>15</v>
      </c>
      <c r="F3" s="9">
        <v>1</v>
      </c>
      <c r="G3" s="7">
        <f>IF(F3&gt;0,INDEX('[1]pos-punti'!$A$1:$A$60,N(F3),1),0)</f>
        <v>100</v>
      </c>
      <c r="H3" s="11">
        <v>2</v>
      </c>
      <c r="I3" s="7">
        <f>IF(H3&gt;0,INDEX('[1]pos-punti'!$A$1:$A$60,N(H3),1),0)</f>
        <v>80</v>
      </c>
      <c r="J3" s="11">
        <v>1</v>
      </c>
      <c r="K3" s="7">
        <f>IF(J3&gt;0,INDEX('[1]pos-punti'!$A$1:$A$60,N(J3),1),0)</f>
        <v>100</v>
      </c>
      <c r="L3" s="2">
        <v>1</v>
      </c>
      <c r="M3" s="2">
        <f>IF(L3&gt;0,INDEX('[1]pos-punti'!$A$1:$A$60,N(L3),1),0)</f>
        <v>100</v>
      </c>
      <c r="N3" s="2">
        <v>1</v>
      </c>
      <c r="O3" s="2">
        <f>IF(N3&gt;0,INDEX('[1]pos-punti'!$A$1:$A$60,N(N3),1),0)</f>
        <v>100</v>
      </c>
      <c r="P3" s="25">
        <f t="shared" ref="P3:P25" si="0">(M3+O3)/2</f>
        <v>100</v>
      </c>
      <c r="Q3" s="9">
        <v>1</v>
      </c>
      <c r="R3" s="6">
        <f>IF(Q3&gt;0,INDEX('[1]pos-punti'!$A$1:$A$60,N(Q3),1),0)</f>
        <v>100</v>
      </c>
      <c r="S3" s="11">
        <v>1</v>
      </c>
      <c r="T3" s="7">
        <f>IF(S3&gt;0,INDEX('[1]pos-punti'!$A$1:$A$60,N(S3),1),0)</f>
        <v>100</v>
      </c>
      <c r="U3" s="11">
        <v>3</v>
      </c>
      <c r="V3" s="7">
        <f>IF(U3&gt;0,INDEX('[1]pos-punti'!$A$1:$A$60,N(U3),1),0)</f>
        <v>60</v>
      </c>
      <c r="W3" s="142">
        <v>1</v>
      </c>
      <c r="X3" s="7">
        <f>IF(W3&gt;0,INDEX('[1]pos-punti'!$A$1:$A$60,N(W3),1),0)</f>
        <v>100</v>
      </c>
      <c r="Y3" s="56">
        <f t="shared" ref="Y3:Y25" si="1">(V3+X3)/2</f>
        <v>80</v>
      </c>
      <c r="Z3" s="12">
        <f t="shared" ref="Z3:Z25" si="2">SUM(G3,I3,K3,P3,R3,T3,Y3)</f>
        <v>660</v>
      </c>
      <c r="AA3" s="10">
        <f>SUM(LARGE((G3,I3,K3,P3,R3,T3,Y3),1),LARGE((G3,I3,K3,P3,R3,T3,Y3),2),LARGE((G3,I3,K3,P3,R3,T3,Y3),3))</f>
        <v>300</v>
      </c>
    </row>
    <row r="4" spans="1:28" x14ac:dyDescent="0.3">
      <c r="A4" s="134"/>
      <c r="B4" s="5" t="s">
        <v>304</v>
      </c>
      <c r="C4" s="18" t="s">
        <v>252</v>
      </c>
      <c r="D4" s="21">
        <v>2009</v>
      </c>
      <c r="E4" s="115" t="s">
        <v>44</v>
      </c>
      <c r="F4" s="9">
        <v>2</v>
      </c>
      <c r="G4" s="7">
        <f>IF(F4&gt;0,INDEX('[1]pos-punti'!$A$1:$A$60,N(F4),1),0)</f>
        <v>80</v>
      </c>
      <c r="H4" s="11">
        <v>1</v>
      </c>
      <c r="I4" s="7">
        <f>IF(H4&gt;0,INDEX('[1]pos-punti'!$A$1:$A$60,N(H4),1),0)</f>
        <v>100</v>
      </c>
      <c r="J4" s="11">
        <v>8</v>
      </c>
      <c r="K4" s="7">
        <f>IF(J4&gt;0,INDEX('[1]pos-punti'!$A$1:$A$60,N(J4),1),0)</f>
        <v>32</v>
      </c>
      <c r="L4" s="2">
        <v>2</v>
      </c>
      <c r="M4" s="2">
        <f>IF(L4&gt;0,INDEX('[1]pos-punti'!$A$1:$A$60,N(L4),1),0)</f>
        <v>80</v>
      </c>
      <c r="N4" s="2">
        <v>2</v>
      </c>
      <c r="O4" s="2">
        <f>IF(N4&gt;0,INDEX('[1]pos-punti'!$A$1:$A$60,N(N4),1),0)</f>
        <v>80</v>
      </c>
      <c r="P4" s="25">
        <f t="shared" si="0"/>
        <v>80</v>
      </c>
      <c r="Q4" s="9">
        <v>2</v>
      </c>
      <c r="R4" s="6">
        <f>IF(Q4&gt;0,INDEX('[1]pos-punti'!$A$1:$A$60,N(Q4),1),0)</f>
        <v>80</v>
      </c>
      <c r="S4" s="11">
        <v>2</v>
      </c>
      <c r="T4" s="7">
        <f>IF(S4&gt;0,INDEX('[1]pos-punti'!$A$1:$A$60,N(S4),1),0)</f>
        <v>80</v>
      </c>
      <c r="U4" s="11">
        <v>5</v>
      </c>
      <c r="V4" s="7">
        <f>IF(U4&gt;0,INDEX('[1]pos-punti'!$A$1:$A$60,N(U4),1),0)</f>
        <v>45</v>
      </c>
      <c r="W4" s="142">
        <v>3</v>
      </c>
      <c r="X4" s="7">
        <f>IF(W4&gt;0,INDEX('[1]pos-punti'!$A$1:$A$60,N(W4),1),0)</f>
        <v>60</v>
      </c>
      <c r="Y4" s="56">
        <f t="shared" si="1"/>
        <v>52.5</v>
      </c>
      <c r="Z4" s="12">
        <f t="shared" si="2"/>
        <v>504.5</v>
      </c>
      <c r="AA4" s="10">
        <f>SUM(LARGE((G4,I4,K4,P4,R4,T4,Y4),1),LARGE((G4,I4,K4,P4,R4,T4,Y4),2),LARGE((G4,I4,K4,P4,R4,T4,Y4),3))</f>
        <v>260</v>
      </c>
    </row>
    <row r="5" spans="1:28" x14ac:dyDescent="0.3">
      <c r="A5" s="134"/>
      <c r="B5" s="13" t="s">
        <v>305</v>
      </c>
      <c r="C5" s="13" t="s">
        <v>306</v>
      </c>
      <c r="D5" s="115">
        <v>2008</v>
      </c>
      <c r="E5" s="26" t="s">
        <v>15</v>
      </c>
      <c r="F5" s="9">
        <v>3</v>
      </c>
      <c r="G5" s="7">
        <f>IF(F5&gt;0,INDEX('[1]pos-punti'!$A$1:$A$60,N(F5),1),0)</f>
        <v>60</v>
      </c>
      <c r="H5" s="11">
        <v>5</v>
      </c>
      <c r="I5" s="7">
        <f>IF(H5&gt;0,INDEX('[1]pos-punti'!$A$1:$A$60,N(H5),1),0)</f>
        <v>45</v>
      </c>
      <c r="J5" s="11">
        <v>2</v>
      </c>
      <c r="K5" s="7">
        <f>IF(J5&gt;0,INDEX('[1]pos-punti'!$A$1:$A$60,N(J5),1),0)</f>
        <v>80</v>
      </c>
      <c r="L5" s="2">
        <v>9</v>
      </c>
      <c r="M5" s="2">
        <f>IF(L5&gt;0,INDEX('[1]pos-punti'!$A$1:$A$60,N(L5),1),0)</f>
        <v>29</v>
      </c>
      <c r="N5" s="2">
        <v>6</v>
      </c>
      <c r="O5" s="2">
        <f>IF(N5&gt;0,INDEX('[1]pos-punti'!$A$1:$A$60,N(N5),1),0)</f>
        <v>40</v>
      </c>
      <c r="P5" s="25">
        <f t="shared" si="0"/>
        <v>34.5</v>
      </c>
      <c r="Q5" s="9">
        <v>8</v>
      </c>
      <c r="R5" s="6">
        <f>IF(Q5&gt;0,INDEX('[1]pos-punti'!$A$1:$A$60,N(Q5),1),0)</f>
        <v>32</v>
      </c>
      <c r="S5" s="11">
        <v>6</v>
      </c>
      <c r="T5" s="7">
        <f>IF(S5&gt;0,INDEX('[1]pos-punti'!$A$1:$A$60,N(S5),1),0)</f>
        <v>40</v>
      </c>
      <c r="U5" s="11">
        <v>2</v>
      </c>
      <c r="V5" s="7">
        <f>IF(U5&gt;0,INDEX('[1]pos-punti'!$A$1:$A$60,N(U5),1),0)</f>
        <v>80</v>
      </c>
      <c r="W5" s="142">
        <v>8</v>
      </c>
      <c r="X5" s="7">
        <f>IF(W5&gt;0,INDEX('[1]pos-punti'!$A$1:$A$60,N(W5),1),0)</f>
        <v>32</v>
      </c>
      <c r="Y5" s="56">
        <f t="shared" si="1"/>
        <v>56</v>
      </c>
      <c r="Z5" s="12">
        <f t="shared" si="2"/>
        <v>347.5</v>
      </c>
      <c r="AA5" s="10">
        <f>SUM(LARGE((G5,I5,K5,P5,R5,T5,Y5),1),LARGE((G5,I5,K5,P5,R5,T5,Y5),2),LARGE((G5,I5,K5,P5,R5,T5,Y5),3))</f>
        <v>196</v>
      </c>
    </row>
    <row r="6" spans="1:28" x14ac:dyDescent="0.3">
      <c r="A6" s="136"/>
      <c r="B6" s="5" t="s">
        <v>307</v>
      </c>
      <c r="C6" s="18" t="s">
        <v>308</v>
      </c>
      <c r="D6" s="21">
        <v>2009</v>
      </c>
      <c r="E6" s="115" t="s">
        <v>97</v>
      </c>
      <c r="F6" s="9">
        <v>5</v>
      </c>
      <c r="G6" s="7">
        <f>IF(F6&gt;0,INDEX('[1]pos-punti'!$A$1:$A$60,N(F6),1),0)</f>
        <v>45</v>
      </c>
      <c r="H6" s="11">
        <v>3</v>
      </c>
      <c r="I6" s="7">
        <f>IF(H6&gt;0,INDEX('[1]pos-punti'!$A$1:$A$60,N(H6),1),0)</f>
        <v>60</v>
      </c>
      <c r="J6" s="11">
        <v>4</v>
      </c>
      <c r="K6" s="7">
        <f>IF(J6&gt;0,INDEX('[1]pos-punti'!$A$1:$A$60,N(J6),1),0)</f>
        <v>50</v>
      </c>
      <c r="L6" s="2">
        <v>3</v>
      </c>
      <c r="M6" s="2">
        <f>IF(L6&gt;0,INDEX('[1]pos-punti'!$A$1:$A$60,N(L6),1),0)</f>
        <v>60</v>
      </c>
      <c r="N6" s="2">
        <v>4</v>
      </c>
      <c r="O6" s="2">
        <f>IF(N6&gt;0,INDEX('[1]pos-punti'!$A$1:$A$60,N(N6),1),0)</f>
        <v>50</v>
      </c>
      <c r="P6" s="25">
        <f t="shared" si="0"/>
        <v>55</v>
      </c>
      <c r="Q6" s="9">
        <v>3</v>
      </c>
      <c r="R6" s="6">
        <f>IF(Q6&gt;0,INDEX('[1]pos-punti'!$A$1:$A$60,N(Q6),1),0)</f>
        <v>60</v>
      </c>
      <c r="S6" s="11">
        <v>5</v>
      </c>
      <c r="T6" s="7">
        <f>IF(S6&gt;0,INDEX('[1]pos-punti'!$A$1:$A$60,N(S6),1),0)</f>
        <v>45</v>
      </c>
      <c r="U6" s="11">
        <v>4</v>
      </c>
      <c r="V6" s="7">
        <f>IF(U6&gt;0,INDEX('[1]pos-punti'!$A$1:$A$60,N(U6),1),0)</f>
        <v>50</v>
      </c>
      <c r="W6" s="142">
        <v>2</v>
      </c>
      <c r="X6" s="7">
        <f>IF(W6&gt;0,INDEX('[1]pos-punti'!$A$1:$A$60,N(W6),1),0)</f>
        <v>80</v>
      </c>
      <c r="Y6" s="56">
        <f t="shared" si="1"/>
        <v>65</v>
      </c>
      <c r="Z6" s="12">
        <f t="shared" si="2"/>
        <v>380</v>
      </c>
      <c r="AA6" s="10">
        <f>SUM(LARGE((G6,I6,K6,P6,R6,T6,Y6),1),LARGE((G6,I6,K6,P6,R6,T6,Y6),2),LARGE((G6,I6,K6,P6,R6,T6,Y6),3))</f>
        <v>185</v>
      </c>
    </row>
    <row r="7" spans="1:28" x14ac:dyDescent="0.3">
      <c r="A7" s="136"/>
      <c r="B7" s="5" t="s">
        <v>137</v>
      </c>
      <c r="C7" s="18" t="s">
        <v>314</v>
      </c>
      <c r="D7" s="21">
        <v>2009</v>
      </c>
      <c r="E7" s="115" t="s">
        <v>44</v>
      </c>
      <c r="F7" s="9">
        <v>0</v>
      </c>
      <c r="G7" s="7">
        <f>IF(F7&gt;0,INDEX('[1]pos-punti'!$A$1:$A$60,N(F7),1),0)</f>
        <v>0</v>
      </c>
      <c r="H7" s="11">
        <v>0</v>
      </c>
      <c r="I7" s="7">
        <f>IF(H7&gt;0,INDEX('[1]pos-punti'!$A$1:$A$60,N(H7),1),0)</f>
        <v>0</v>
      </c>
      <c r="J7" s="11">
        <v>5</v>
      </c>
      <c r="K7" s="7">
        <f>IF(J7&gt;0,INDEX('[1]pos-punti'!$A$1:$A$60,N(J7),1),0)</f>
        <v>45</v>
      </c>
      <c r="L7" s="2">
        <v>6</v>
      </c>
      <c r="M7" s="2">
        <f>IF(L7&gt;0,INDEX('[1]pos-punti'!$A$1:$A$60,N(L7),1),0)</f>
        <v>40</v>
      </c>
      <c r="N7" s="2">
        <v>7</v>
      </c>
      <c r="O7" s="2">
        <f>IF(N7&gt;0,INDEX('[1]pos-punti'!$A$1:$A$60,N(N7),1),0)</f>
        <v>36</v>
      </c>
      <c r="P7" s="25">
        <f t="shared" si="0"/>
        <v>38</v>
      </c>
      <c r="Q7" s="9">
        <v>5</v>
      </c>
      <c r="R7" s="6">
        <f>IF(Q7&gt;0,INDEX('[1]pos-punti'!$A$1:$A$60,N(Q7),1),0)</f>
        <v>45</v>
      </c>
      <c r="S7" s="11">
        <v>3</v>
      </c>
      <c r="T7" s="7">
        <f>IF(S7&gt;0,INDEX('[1]pos-punti'!$A$1:$A$60,N(S7),1),0)</f>
        <v>60</v>
      </c>
      <c r="U7" s="11">
        <v>1</v>
      </c>
      <c r="V7" s="7">
        <f>IF(U7&gt;0,INDEX('[1]pos-punti'!$A$1:$A$60,N(U7),1),0)</f>
        <v>100</v>
      </c>
      <c r="W7" s="142">
        <v>7</v>
      </c>
      <c r="X7" s="7">
        <f>IF(W7&gt;0,INDEX('[1]pos-punti'!$A$1:$A$60,N(W7),1),0)</f>
        <v>36</v>
      </c>
      <c r="Y7" s="23">
        <f t="shared" si="1"/>
        <v>68</v>
      </c>
      <c r="Z7" s="12">
        <f t="shared" si="2"/>
        <v>256</v>
      </c>
      <c r="AA7" s="10">
        <f>SUM(LARGE((G7,I7,K7,P7,R7,T7,Y7),1),LARGE((G7,I7,K7,P7,R7,T7,Y7),2),LARGE((G7,I7,K7,P7,R7,T7,Y7),3))</f>
        <v>173</v>
      </c>
    </row>
    <row r="8" spans="1:28" x14ac:dyDescent="0.3">
      <c r="A8" s="137"/>
      <c r="B8" s="5" t="s">
        <v>309</v>
      </c>
      <c r="C8" s="18" t="s">
        <v>310</v>
      </c>
      <c r="D8" s="21">
        <v>2009</v>
      </c>
      <c r="E8" s="115" t="s">
        <v>4</v>
      </c>
      <c r="F8" s="9">
        <v>4</v>
      </c>
      <c r="G8" s="7">
        <f>IF(F8&gt;0,INDEX('[1]pos-punti'!$A$1:$A$60,N(F8),1),0)</f>
        <v>50</v>
      </c>
      <c r="H8" s="11">
        <v>6</v>
      </c>
      <c r="I8" s="7">
        <f>IF(H8&gt;0,INDEX('[1]pos-punti'!$A$1:$A$60,N(H8),1),0)</f>
        <v>40</v>
      </c>
      <c r="J8" s="11">
        <v>3</v>
      </c>
      <c r="K8" s="7">
        <f>IF(J8&gt;0,INDEX('[1]pos-punti'!$A$1:$A$60,N(J8),1),0)</f>
        <v>60</v>
      </c>
      <c r="L8" s="2">
        <v>5</v>
      </c>
      <c r="M8" s="2">
        <f>IF(L8&gt;0,INDEX('[1]pos-punti'!$A$1:$A$60,N(L8),1),0)</f>
        <v>45</v>
      </c>
      <c r="N8" s="2">
        <v>9</v>
      </c>
      <c r="O8" s="2">
        <f>IF(N8&gt;0,INDEX('[1]pos-punti'!$A$1:$A$60,N(N8),1),0)</f>
        <v>29</v>
      </c>
      <c r="P8" s="25">
        <f t="shared" si="0"/>
        <v>37</v>
      </c>
      <c r="Q8" s="9">
        <v>6</v>
      </c>
      <c r="R8" s="6">
        <f>IF(Q8&gt;0,INDEX('[1]pos-punti'!$A$1:$A$60,N(Q8),1),0)</f>
        <v>40</v>
      </c>
      <c r="S8" s="11">
        <v>8</v>
      </c>
      <c r="T8" s="7">
        <f>IF(S8&gt;0,INDEX('[1]pos-punti'!$A$1:$A$60,N(S8),1),0)</f>
        <v>32</v>
      </c>
      <c r="U8" s="11">
        <v>0</v>
      </c>
      <c r="V8" s="7">
        <f>IF(U8&gt;0,INDEX('[1]pos-punti'!$A$1:$A$60,N(U8),1),0)</f>
        <v>0</v>
      </c>
      <c r="W8" s="142"/>
      <c r="X8" s="7">
        <f>IF(W8&gt;0,INDEX('[1]pos-punti'!$A$1:$A$60,N(W8),1),0)</f>
        <v>0</v>
      </c>
      <c r="Y8" s="56">
        <f t="shared" si="1"/>
        <v>0</v>
      </c>
      <c r="Z8" s="12">
        <f t="shared" si="2"/>
        <v>259</v>
      </c>
      <c r="AA8" s="10">
        <f>SUM(LARGE((G8,I8,K8,P8,R8,T8,Y8),1),LARGE((G8,I8,K8,P8,R8,T8,Y8),2),LARGE((G8,I8,K8,P8,R8,T8,Y8),3))</f>
        <v>150</v>
      </c>
    </row>
    <row r="9" spans="1:28" x14ac:dyDescent="0.3">
      <c r="A9" s="137"/>
      <c r="B9" s="5" t="s">
        <v>313</v>
      </c>
      <c r="C9" s="18" t="s">
        <v>156</v>
      </c>
      <c r="D9" s="21">
        <v>2009</v>
      </c>
      <c r="E9" s="115" t="s">
        <v>44</v>
      </c>
      <c r="F9" s="9">
        <v>0</v>
      </c>
      <c r="G9" s="7">
        <f>IF(F9&gt;0,INDEX('[1]pos-punti'!$A$1:$A$60,N(F9),1),0)</f>
        <v>0</v>
      </c>
      <c r="H9" s="11">
        <v>4</v>
      </c>
      <c r="I9" s="7">
        <f>IF(H9&gt;0,INDEX('[1]pos-punti'!$A$1:$A$60,N(H9),1),0)</f>
        <v>50</v>
      </c>
      <c r="J9" s="11">
        <v>6</v>
      </c>
      <c r="K9" s="7">
        <f>IF(J9&gt;0,INDEX('[1]pos-punti'!$A$1:$A$60,N(J9),1),0)</f>
        <v>40</v>
      </c>
      <c r="L9" s="2">
        <v>0</v>
      </c>
      <c r="M9" s="2">
        <f>IF(L9&gt;0,INDEX('[1]pos-punti'!$A$1:$A$60,N(L9),1),0)</f>
        <v>0</v>
      </c>
      <c r="N9" s="2">
        <v>0</v>
      </c>
      <c r="O9" s="2">
        <f>IF(N9&gt;0,INDEX('[1]pos-punti'!$A$1:$A$60,N(N9),1),0)</f>
        <v>0</v>
      </c>
      <c r="P9" s="25">
        <f t="shared" si="0"/>
        <v>0</v>
      </c>
      <c r="Q9" s="9">
        <v>0</v>
      </c>
      <c r="R9" s="6">
        <f>IF(Q9&gt;0,INDEX('[1]pos-punti'!$A$1:$A$60,N(Q9),1),0)</f>
        <v>0</v>
      </c>
      <c r="S9" s="11">
        <v>4</v>
      </c>
      <c r="T9" s="7">
        <f>IF(S9&gt;0,INDEX('[1]pos-punti'!$A$1:$A$60,N(S9),1),0)</f>
        <v>50</v>
      </c>
      <c r="U9" s="11">
        <v>6</v>
      </c>
      <c r="V9" s="7">
        <f>IF(U9&gt;0,INDEX('[1]pos-punti'!$A$1:$A$60,N(U9),1),0)</f>
        <v>40</v>
      </c>
      <c r="W9" s="142">
        <v>4</v>
      </c>
      <c r="X9" s="7">
        <f>IF(W9&gt;0,INDEX('[1]pos-punti'!$A$1:$A$60,N(W9),1),0)</f>
        <v>50</v>
      </c>
      <c r="Y9" s="56">
        <f t="shared" si="1"/>
        <v>45</v>
      </c>
      <c r="Z9" s="12">
        <f t="shared" si="2"/>
        <v>185</v>
      </c>
      <c r="AA9" s="10">
        <f>SUM(LARGE((G9,I9,K9,P9,R9,T9,Y9),1),LARGE((G9,I9,K9,P9,R9,T9,Y9),2),LARGE((G9,I9,K9,P9,R9,T9,Y9),3))</f>
        <v>145</v>
      </c>
    </row>
    <row r="10" spans="1:28" x14ac:dyDescent="0.3">
      <c r="A10" s="137"/>
      <c r="B10" s="13" t="s">
        <v>212</v>
      </c>
      <c r="C10" s="13" t="s">
        <v>227</v>
      </c>
      <c r="D10" s="115">
        <v>2008</v>
      </c>
      <c r="E10" s="26" t="s">
        <v>31</v>
      </c>
      <c r="F10" s="9">
        <v>0</v>
      </c>
      <c r="G10" s="7">
        <f>IF(F10&gt;0,INDEX('[1]pos-punti'!$A$1:$A$60,N(F10),1),0)</f>
        <v>0</v>
      </c>
      <c r="H10" s="11">
        <v>10</v>
      </c>
      <c r="I10" s="7">
        <f>IF(H10&gt;0,INDEX('[1]pos-punti'!$A$1:$A$60,N(H10),1),0)</f>
        <v>26</v>
      </c>
      <c r="J10" s="11">
        <v>0</v>
      </c>
      <c r="K10" s="7">
        <f>IF(J10&gt;0,INDEX('[1]pos-punti'!$A$1:$A$60,N(J10),1),0)</f>
        <v>0</v>
      </c>
      <c r="L10" s="2">
        <v>7</v>
      </c>
      <c r="M10" s="2">
        <f>IF(L10&gt;0,INDEX('[1]pos-punti'!$A$1:$A$60,N(L10),1),0)</f>
        <v>36</v>
      </c>
      <c r="N10" s="2">
        <v>3</v>
      </c>
      <c r="O10" s="2">
        <f>IF(N10&gt;0,INDEX('[1]pos-punti'!$A$1:$A$60,N(N10),1),0)</f>
        <v>60</v>
      </c>
      <c r="P10" s="25">
        <f t="shared" si="0"/>
        <v>48</v>
      </c>
      <c r="Q10" s="9">
        <v>4</v>
      </c>
      <c r="R10" s="6">
        <f>IF(Q10&gt;0,INDEX('[1]pos-punti'!$A$1:$A$60,N(Q10),1),0)</f>
        <v>50</v>
      </c>
      <c r="S10" s="11">
        <v>12</v>
      </c>
      <c r="T10" s="7">
        <f>IF(S10&gt;0,INDEX('[1]pos-punti'!$A$1:$A$60,N(S10),1),0)</f>
        <v>22</v>
      </c>
      <c r="U10" s="11">
        <v>9</v>
      </c>
      <c r="V10" s="7">
        <f>IF(U10&gt;0,INDEX('[1]pos-punti'!$A$1:$A$60,N(U10),1),0)</f>
        <v>29</v>
      </c>
      <c r="W10" s="142">
        <v>9</v>
      </c>
      <c r="X10" s="7">
        <f>IF(W10&gt;0,INDEX('[1]pos-punti'!$A$1:$A$60,N(W10),1),0)</f>
        <v>29</v>
      </c>
      <c r="Y10" s="56">
        <f t="shared" si="1"/>
        <v>29</v>
      </c>
      <c r="Z10" s="12">
        <f t="shared" si="2"/>
        <v>175</v>
      </c>
      <c r="AA10" s="10">
        <f>SUM(LARGE((G10,I10,K10,P10,R10,T10,Y10),1),LARGE((G10,I10,K10,P10,R10,T10,Y10),2),LARGE((G10,I10,K10,P10,R10,T10,Y10),3))</f>
        <v>127</v>
      </c>
    </row>
    <row r="11" spans="1:28" x14ac:dyDescent="0.3">
      <c r="A11" s="137"/>
      <c r="B11" s="13" t="s">
        <v>312</v>
      </c>
      <c r="C11" s="13" t="s">
        <v>252</v>
      </c>
      <c r="D11" s="115">
        <v>2008</v>
      </c>
      <c r="E11" s="26" t="s">
        <v>31</v>
      </c>
      <c r="F11" s="90">
        <v>0</v>
      </c>
      <c r="G11" s="91">
        <f>IF(F11&gt;0,INDEX('[1]pos-punti'!$A$1:$A$60,N(F11),1),0)</f>
        <v>0</v>
      </c>
      <c r="H11" s="92">
        <v>8</v>
      </c>
      <c r="I11" s="91">
        <f>IF(H11&gt;0,INDEX('[1]pos-punti'!$A$1:$A$60,N(H11),1),0)</f>
        <v>32</v>
      </c>
      <c r="J11" s="92">
        <v>9</v>
      </c>
      <c r="K11" s="91">
        <f>IF(J11&gt;0,INDEX('[1]pos-punti'!$A$1:$A$60,N(J11),1),0)</f>
        <v>29</v>
      </c>
      <c r="L11" s="2">
        <v>8</v>
      </c>
      <c r="M11" s="2">
        <f>IF(L11&gt;0,INDEX('[1]pos-punti'!$A$1:$A$60,N(L11),1),0)</f>
        <v>32</v>
      </c>
      <c r="N11" s="2">
        <v>5</v>
      </c>
      <c r="O11" s="2">
        <f>IF(N11&gt;0,INDEX('[1]pos-punti'!$A$1:$A$60,N(N11),1),0)</f>
        <v>45</v>
      </c>
      <c r="P11" s="25">
        <f t="shared" si="0"/>
        <v>38.5</v>
      </c>
      <c r="Q11" s="90">
        <v>7</v>
      </c>
      <c r="R11" s="93">
        <f>IF(Q11&gt;0,INDEX('[1]pos-punti'!$A$1:$A$60,N(Q11),1),0)</f>
        <v>36</v>
      </c>
      <c r="S11" s="92">
        <v>7</v>
      </c>
      <c r="T11" s="91">
        <f>IF(S11&gt;0,INDEX('[1]pos-punti'!$A$1:$A$60,N(S11),1),0)</f>
        <v>36</v>
      </c>
      <c r="U11" s="92">
        <v>8</v>
      </c>
      <c r="V11" s="91">
        <f>IF(U11&gt;0,INDEX('[1]pos-punti'!$A$1:$A$60,N(U11),1),0)</f>
        <v>32</v>
      </c>
      <c r="W11" s="143"/>
      <c r="X11" s="91">
        <f>IF(W11&gt;0,INDEX('[1]pos-punti'!$A$1:$A$60,N(W11),1),0)</f>
        <v>0</v>
      </c>
      <c r="Y11" s="56">
        <f t="shared" si="1"/>
        <v>16</v>
      </c>
      <c r="Z11" s="12">
        <f t="shared" si="2"/>
        <v>187.5</v>
      </c>
      <c r="AA11" s="10">
        <f>SUM(LARGE((G11,I11,K11,P11,R11,T11,Y11),1),LARGE((G11,I11,K11,P11,R11,T11,Y11),2),LARGE((G11,I11,K11,P11,R11,T11,Y11),3))</f>
        <v>110.5</v>
      </c>
    </row>
    <row r="12" spans="1:28" x14ac:dyDescent="0.3">
      <c r="A12" s="137"/>
      <c r="B12" s="5" t="s">
        <v>318</v>
      </c>
      <c r="C12" s="18" t="s">
        <v>319</v>
      </c>
      <c r="D12" s="21">
        <v>2009</v>
      </c>
      <c r="E12" s="115" t="s">
        <v>15</v>
      </c>
      <c r="F12" s="1">
        <v>0</v>
      </c>
      <c r="G12" s="2">
        <f>IF(F12&gt;0,INDEX('[1]pos-punti'!$A$1:$A$60,N(F12),1),0)</f>
        <v>0</v>
      </c>
      <c r="H12" s="1">
        <v>7</v>
      </c>
      <c r="I12" s="2">
        <f>IF(H12&gt;0,INDEX('[1]pos-punti'!$A$1:$A$60,N(H12),1),0)</f>
        <v>36</v>
      </c>
      <c r="J12" s="1">
        <v>7</v>
      </c>
      <c r="K12" s="2">
        <f>IF(J12&gt;0,INDEX('[1]pos-punti'!$A$1:$A$60,N(J12),1),0)</f>
        <v>36</v>
      </c>
      <c r="L12" s="2">
        <v>4</v>
      </c>
      <c r="M12" s="2">
        <f>IF(L12&gt;0,INDEX('[1]pos-punti'!$A$1:$A$60,N(L12),1),0)</f>
        <v>50</v>
      </c>
      <c r="N12" s="2">
        <v>0</v>
      </c>
      <c r="O12" s="2">
        <f>IF(N12&gt;0,INDEX('[1]pos-punti'!$A$1:$A$60,N(N12),1),0)</f>
        <v>0</v>
      </c>
      <c r="P12" s="25">
        <f t="shared" si="0"/>
        <v>25</v>
      </c>
      <c r="Q12" s="1">
        <v>0</v>
      </c>
      <c r="R12" s="2">
        <f>IF(Q12&gt;0,INDEX('[1]pos-punti'!$A$1:$A$60,N(Q12),1),0)</f>
        <v>0</v>
      </c>
      <c r="S12" s="1">
        <v>11</v>
      </c>
      <c r="T12" s="2">
        <f>IF(S12&gt;0,INDEX('[1]pos-punti'!$A$1:$A$60,N(S12),1),0)</f>
        <v>24</v>
      </c>
      <c r="U12" s="1">
        <v>7</v>
      </c>
      <c r="V12" s="2">
        <f>IF(U12&gt;0,INDEX('[1]pos-punti'!$A$1:$A$60,N(U12),1),0)</f>
        <v>36</v>
      </c>
      <c r="W12" s="2">
        <v>6</v>
      </c>
      <c r="X12" s="2">
        <f>IF(W12&gt;0,INDEX('[1]pos-punti'!$A$1:$A$60,N(W12),1),0)</f>
        <v>40</v>
      </c>
      <c r="Y12" s="56">
        <f t="shared" si="1"/>
        <v>38</v>
      </c>
      <c r="Z12" s="12">
        <f t="shared" si="2"/>
        <v>159</v>
      </c>
      <c r="AA12" s="10">
        <f>SUM(LARGE((G12,I12,K12,P12,R12,T12,Y12),1),LARGE((G12,I12,K12,P12,R12,T12,Y12),2),LARGE((G12,I12,K12,P12,R12,T12,Y12),3))</f>
        <v>110</v>
      </c>
    </row>
    <row r="13" spans="1:28" x14ac:dyDescent="0.3">
      <c r="A13" s="139"/>
      <c r="B13" s="5" t="s">
        <v>311</v>
      </c>
      <c r="C13" s="18" t="s">
        <v>136</v>
      </c>
      <c r="D13" s="21">
        <v>2009</v>
      </c>
      <c r="E13" s="115" t="s">
        <v>20</v>
      </c>
      <c r="F13" s="1">
        <v>6</v>
      </c>
      <c r="G13" s="2">
        <f>IF(F13&gt;0,INDEX('[1]pos-punti'!$A$1:$A$60,N(F13),1),0)</f>
        <v>40</v>
      </c>
      <c r="H13" s="1">
        <v>9</v>
      </c>
      <c r="I13" s="2">
        <f>IF(H13&gt;0,INDEX('[1]pos-punti'!$A$1:$A$60,N(H13),1),0)</f>
        <v>29</v>
      </c>
      <c r="J13" s="1">
        <v>10</v>
      </c>
      <c r="K13" s="2">
        <f>IF(J13&gt;0,INDEX('[1]pos-punti'!$A$1:$A$60,N(J13),1),0)</f>
        <v>26</v>
      </c>
      <c r="L13" s="2">
        <v>10</v>
      </c>
      <c r="M13" s="2">
        <f>IF(L13&gt;0,INDEX('[1]pos-punti'!$A$1:$A$60,N(L13),1),0)</f>
        <v>26</v>
      </c>
      <c r="N13" s="2">
        <v>10</v>
      </c>
      <c r="O13" s="2">
        <f>IF(N13&gt;0,INDEX('[1]pos-punti'!$A$1:$A$60,N(N13),1),0)</f>
        <v>26</v>
      </c>
      <c r="P13" s="25">
        <f t="shared" si="0"/>
        <v>26</v>
      </c>
      <c r="Q13" s="1">
        <v>9</v>
      </c>
      <c r="R13" s="2">
        <f>IF(Q13&gt;0,INDEX('[1]pos-punti'!$A$1:$A$60,N(Q13),1),0)</f>
        <v>29</v>
      </c>
      <c r="S13" s="1">
        <v>9</v>
      </c>
      <c r="T13" s="2">
        <f>IF(S13&gt;0,INDEX('[1]pos-punti'!$A$1:$A$60,N(S13),1),0)</f>
        <v>29</v>
      </c>
      <c r="U13" s="1">
        <v>10</v>
      </c>
      <c r="V13" s="2">
        <f>IF(U13&gt;0,INDEX('[1]pos-punti'!$A$1:$A$60,N(U13),1),0)</f>
        <v>26</v>
      </c>
      <c r="W13" s="2">
        <v>5</v>
      </c>
      <c r="X13" s="2">
        <f>IF(W13&gt;0,INDEX('[1]pos-punti'!$A$1:$A$60,N(W13),1),0)</f>
        <v>45</v>
      </c>
      <c r="Y13" s="56">
        <f t="shared" si="1"/>
        <v>35.5</v>
      </c>
      <c r="Z13" s="12">
        <f t="shared" si="2"/>
        <v>214.5</v>
      </c>
      <c r="AA13" s="10">
        <f>SUM(LARGE((G13,I13,K13,P13,R13,T13,Y13),1),LARGE((G13,I13,K13,P13,R13,T13,Y13),2),LARGE((G13,I13,K13,P13,R13,T13,Y13),3))</f>
        <v>104.5</v>
      </c>
    </row>
    <row r="14" spans="1:28" x14ac:dyDescent="0.3">
      <c r="A14" s="139"/>
      <c r="B14" s="5" t="s">
        <v>315</v>
      </c>
      <c r="C14" s="18" t="s">
        <v>252</v>
      </c>
      <c r="D14" s="21">
        <v>2009</v>
      </c>
      <c r="E14" s="115" t="s">
        <v>220</v>
      </c>
      <c r="F14" s="1">
        <v>7</v>
      </c>
      <c r="G14" s="2">
        <f>IF(F14&gt;0,INDEX('[1]pos-punti'!$A$1:$A$60,N(F14),1),0)</f>
        <v>36</v>
      </c>
      <c r="H14" s="1">
        <v>0</v>
      </c>
      <c r="I14" s="2">
        <f>IF(H14&gt;0,INDEX('[1]pos-punti'!$A$1:$A$60,N(H14),1),0)</f>
        <v>0</v>
      </c>
      <c r="J14" s="1">
        <v>11</v>
      </c>
      <c r="K14" s="2">
        <f>IF(J14&gt;0,INDEX('[1]pos-punti'!$A$1:$A$60,N(J14),1),0)</f>
        <v>24</v>
      </c>
      <c r="L14" s="2">
        <v>11</v>
      </c>
      <c r="M14" s="2">
        <f>IF(L14&gt;0,INDEX('[1]pos-punti'!$A$1:$A$60,N(L14),1),0)</f>
        <v>24</v>
      </c>
      <c r="N14" s="2">
        <v>8</v>
      </c>
      <c r="O14" s="2">
        <f>IF(N14&gt;0,INDEX('[1]pos-punti'!$A$1:$A$60,N(N14),1),0)</f>
        <v>32</v>
      </c>
      <c r="P14" s="25">
        <f t="shared" si="0"/>
        <v>28</v>
      </c>
      <c r="Q14" s="1">
        <v>10</v>
      </c>
      <c r="R14" s="2">
        <f>IF(Q14&gt;0,INDEX('[1]pos-punti'!$A$1:$A$60,N(Q14),1),0)</f>
        <v>26</v>
      </c>
      <c r="S14" s="1">
        <v>10</v>
      </c>
      <c r="T14" s="2">
        <f>IF(S14&gt;0,INDEX('[1]pos-punti'!$A$1:$A$60,N(S14),1),0)</f>
        <v>26</v>
      </c>
      <c r="U14" s="1">
        <v>0</v>
      </c>
      <c r="V14" s="2">
        <f>IF(U14&gt;0,INDEX('[1]pos-punti'!$A$1:$A$60,N(U14),1),0)</f>
        <v>0</v>
      </c>
      <c r="W14" s="2"/>
      <c r="X14" s="2">
        <f>IF(W14&gt;0,INDEX('[1]pos-punti'!$A$1:$A$60,N(W14),1),0)</f>
        <v>0</v>
      </c>
      <c r="Y14" s="23">
        <f t="shared" si="1"/>
        <v>0</v>
      </c>
      <c r="Z14" s="12">
        <f t="shared" si="2"/>
        <v>140</v>
      </c>
      <c r="AA14" s="10">
        <f>SUM(LARGE((G14,I14,K14,P14,R14,T14,Y14),1),LARGE((G14,I14,K14,P14,R14,T14,Y14),2),LARGE((G14,I14,K14,P14,R14,T14,Y14),3))</f>
        <v>90</v>
      </c>
    </row>
    <row r="15" spans="1:28" x14ac:dyDescent="0.3">
      <c r="A15" s="139"/>
      <c r="B15" s="5" t="s">
        <v>316</v>
      </c>
      <c r="C15" s="18" t="s">
        <v>317</v>
      </c>
      <c r="D15" s="21">
        <v>2009</v>
      </c>
      <c r="E15" s="115" t="s">
        <v>20</v>
      </c>
      <c r="F15" s="1">
        <v>8</v>
      </c>
      <c r="G15" s="2">
        <f>IF(F15&gt;0,INDEX('[1]pos-punti'!$A$1:$A$60,N(F15),1),0)</f>
        <v>32</v>
      </c>
      <c r="H15" s="1">
        <v>11</v>
      </c>
      <c r="I15" s="2">
        <f>IF(H15&gt;0,INDEX('[1]pos-punti'!$A$1:$A$60,N(H15),1),0)</f>
        <v>24</v>
      </c>
      <c r="J15" s="1">
        <v>12</v>
      </c>
      <c r="K15" s="2">
        <f>IF(J15&gt;0,INDEX('[1]pos-punti'!$A$1:$A$60,N(J15),1),0)</f>
        <v>22</v>
      </c>
      <c r="L15" s="2">
        <v>0</v>
      </c>
      <c r="M15" s="2">
        <f>IF(L15&gt;0,INDEX('[1]pos-punti'!$A$1:$A$60,N(L15),1),0)</f>
        <v>0</v>
      </c>
      <c r="N15" s="2">
        <v>0</v>
      </c>
      <c r="O15" s="2">
        <f>IF(N15&gt;0,INDEX('[1]pos-punti'!$A$1:$A$60,N(N15),1),0)</f>
        <v>0</v>
      </c>
      <c r="P15" s="25">
        <f t="shared" si="0"/>
        <v>0</v>
      </c>
      <c r="Q15" s="1">
        <v>0</v>
      </c>
      <c r="R15" s="2">
        <f>IF(Q15&gt;0,INDEX('[1]pos-punti'!$A$1:$A$60,N(Q15),1),0)</f>
        <v>0</v>
      </c>
      <c r="S15" s="1">
        <v>13</v>
      </c>
      <c r="T15" s="2">
        <f>IF(S15&gt;0,INDEX('[1]pos-punti'!$A$1:$A$60,N(S15),1),0)</f>
        <v>20</v>
      </c>
      <c r="U15" s="1">
        <v>12</v>
      </c>
      <c r="V15" s="2">
        <f>IF(U15&gt;0,INDEX('[1]pos-punti'!$A$1:$A$60,N(U15),1),0)</f>
        <v>22</v>
      </c>
      <c r="W15" s="2">
        <v>11</v>
      </c>
      <c r="X15" s="2">
        <f>IF(W15&gt;0,INDEX('[1]pos-punti'!$A$1:$A$60,N(W15),1),0)</f>
        <v>24</v>
      </c>
      <c r="Y15" s="23">
        <f t="shared" si="1"/>
        <v>23</v>
      </c>
      <c r="Z15" s="12">
        <f t="shared" si="2"/>
        <v>121</v>
      </c>
      <c r="AA15" s="10">
        <f>SUM(LARGE((G15,I15,K15,P15,R15,T15,Y15),1),LARGE((G15,I15,K15,P15,R15,T15,Y15),2),LARGE((G15,I15,K15,P15,R15,T15,Y15),3))</f>
        <v>79</v>
      </c>
    </row>
    <row r="16" spans="1:28" s="155" customFormat="1" x14ac:dyDescent="0.3">
      <c r="A16" s="146"/>
      <c r="B16" s="146" t="s">
        <v>228</v>
      </c>
      <c r="C16" s="146" t="s">
        <v>37</v>
      </c>
      <c r="D16" s="147">
        <v>2008</v>
      </c>
      <c r="E16" s="148" t="s">
        <v>20</v>
      </c>
      <c r="F16" s="149">
        <v>0</v>
      </c>
      <c r="G16" s="150">
        <f>IF(F16&gt;0,INDEX('[1]pos-punti'!$A$1:$A$60,N(F16),1),0)</f>
        <v>0</v>
      </c>
      <c r="H16" s="149">
        <v>13</v>
      </c>
      <c r="I16" s="150">
        <f>IF(H16&gt;0,INDEX('[1]pos-punti'!$A$1:$A$60,N(H16),1),0)</f>
        <v>20</v>
      </c>
      <c r="J16" s="149">
        <v>16</v>
      </c>
      <c r="K16" s="150">
        <f>IF(J16&gt;0,INDEX('[1]pos-punti'!$A$1:$A$60,N(J16),1),0)</f>
        <v>15</v>
      </c>
      <c r="L16" s="150">
        <v>13</v>
      </c>
      <c r="M16" s="150">
        <f>IF(L16&gt;0,INDEX('[1]pos-punti'!$A$1:$A$60,N(L16),1),0)</f>
        <v>20</v>
      </c>
      <c r="N16" s="150">
        <v>11</v>
      </c>
      <c r="O16" s="150">
        <f>IF(N16&gt;0,INDEX('[1]pos-punti'!$A$1:$A$60,N(N16),1),0)</f>
        <v>24</v>
      </c>
      <c r="P16" s="151">
        <f t="shared" si="0"/>
        <v>22</v>
      </c>
      <c r="Q16" s="149">
        <v>11</v>
      </c>
      <c r="R16" s="150">
        <f>IF(Q16&gt;0,INDEX('[1]pos-punti'!$A$1:$A$60,N(Q16),1),0)</f>
        <v>24</v>
      </c>
      <c r="S16" s="149">
        <v>0</v>
      </c>
      <c r="T16" s="150">
        <f>IF(S16&gt;0,INDEX('[1]pos-punti'!$A$1:$A$60,N(S16),1),0)</f>
        <v>0</v>
      </c>
      <c r="U16" s="149">
        <v>0</v>
      </c>
      <c r="V16" s="150">
        <f>IF(U16&gt;0,INDEX('[1]pos-punti'!$A$1:$A$60,N(U16),1),0)</f>
        <v>0</v>
      </c>
      <c r="W16" s="150"/>
      <c r="X16" s="150">
        <f>IF(W16&gt;0,INDEX('[1]pos-punti'!$A$1:$A$60,N(W16),1),0)</f>
        <v>0</v>
      </c>
      <c r="Y16" s="152">
        <f t="shared" si="1"/>
        <v>0</v>
      </c>
      <c r="Z16" s="153">
        <f t="shared" si="2"/>
        <v>81</v>
      </c>
      <c r="AA16" s="154">
        <f>SUM(LARGE((G16,I16,K16,P16,R16,T16,Y16),1),LARGE((G16,I16,K16,P16,R16,T16,Y16),2),LARGE((G16,I16,K16,P16,R16,T16,Y16),3))</f>
        <v>66</v>
      </c>
      <c r="AB16" s="155" t="s">
        <v>402</v>
      </c>
    </row>
    <row r="17" spans="1:27" x14ac:dyDescent="0.3">
      <c r="A17" s="139"/>
      <c r="B17" s="13" t="s">
        <v>320</v>
      </c>
      <c r="C17" s="13" t="s">
        <v>321</v>
      </c>
      <c r="D17" s="115">
        <v>2008</v>
      </c>
      <c r="E17" s="26" t="s">
        <v>20</v>
      </c>
      <c r="F17" s="1">
        <v>0</v>
      </c>
      <c r="G17" s="2">
        <f>IF(F17&gt;0,INDEX('[1]pos-punti'!$A$1:$A$60,N(F17),1),0)</f>
        <v>0</v>
      </c>
      <c r="H17" s="1">
        <v>12</v>
      </c>
      <c r="I17" s="2">
        <f>IF(H17&gt;0,INDEX('[1]pos-punti'!$A$1:$A$60,N(H17),1),0)</f>
        <v>22</v>
      </c>
      <c r="J17" s="1">
        <v>14</v>
      </c>
      <c r="K17" s="2">
        <f>IF(J17&gt;0,INDEX('[1]pos-punti'!$A$1:$A$60,N(J17),1),0)</f>
        <v>18</v>
      </c>
      <c r="L17" s="2">
        <v>14</v>
      </c>
      <c r="M17" s="2">
        <f>IF(L17&gt;0,INDEX('[1]pos-punti'!$A$1:$A$60,N(L17),1),0)</f>
        <v>18</v>
      </c>
      <c r="N17" s="2">
        <v>12</v>
      </c>
      <c r="O17" s="2">
        <f>IF(N17&gt;0,INDEX('[1]pos-punti'!$A$1:$A$60,N(N17),1),0)</f>
        <v>22</v>
      </c>
      <c r="P17" s="25">
        <f t="shared" si="0"/>
        <v>20</v>
      </c>
      <c r="Q17" s="1">
        <v>12</v>
      </c>
      <c r="R17" s="2">
        <f>IF(Q17&gt;0,INDEX('[1]pos-punti'!$A$1:$A$60,N(Q17),1),0)</f>
        <v>22</v>
      </c>
      <c r="S17" s="1">
        <v>14</v>
      </c>
      <c r="T17" s="2">
        <f>IF(S17&gt;0,INDEX('[1]pos-punti'!$A$1:$A$60,N(S17),1),0)</f>
        <v>18</v>
      </c>
      <c r="U17" s="1">
        <v>0</v>
      </c>
      <c r="V17" s="2">
        <f>IF(U17&gt;0,INDEX('[1]pos-punti'!$A$1:$A$60,N(U17),1),0)</f>
        <v>0</v>
      </c>
      <c r="W17" s="2"/>
      <c r="X17" s="2">
        <f>IF(W17&gt;0,INDEX('[1]pos-punti'!$A$1:$A$60,N(W17),1),0)</f>
        <v>0</v>
      </c>
      <c r="Y17" s="23">
        <f t="shared" si="1"/>
        <v>0</v>
      </c>
      <c r="Z17" s="12">
        <f t="shared" si="2"/>
        <v>100</v>
      </c>
      <c r="AA17" s="10">
        <f>SUM(LARGE((G17,I17,K17,P17,R17,T17,Y17),1),LARGE((G17,I17,K17,P17,R17,T17,Y17),2),LARGE((G17,I17,K17,P17,R17,T17,Y17),3))</f>
        <v>64</v>
      </c>
    </row>
    <row r="18" spans="1:27" x14ac:dyDescent="0.3">
      <c r="A18" s="139"/>
      <c r="B18" s="5" t="s">
        <v>221</v>
      </c>
      <c r="C18" s="18" t="s">
        <v>39</v>
      </c>
      <c r="D18" s="21">
        <v>2009</v>
      </c>
      <c r="E18" s="115" t="s">
        <v>20</v>
      </c>
      <c r="F18" s="1">
        <v>0</v>
      </c>
      <c r="G18" s="2">
        <f>IF(F18&gt;0,INDEX('[1]pos-punti'!$A$1:$A$60,N(F18),1),0)</f>
        <v>0</v>
      </c>
      <c r="H18" s="1">
        <v>0</v>
      </c>
      <c r="I18" s="2">
        <f>IF(H18&gt;0,INDEX('[1]pos-punti'!$A$1:$A$60,N(H18),1),0)</f>
        <v>0</v>
      </c>
      <c r="J18" s="1">
        <v>13</v>
      </c>
      <c r="K18" s="2">
        <f>IF(J18&gt;0,INDEX('[1]pos-punti'!$A$1:$A$60,N(J18),1),0)</f>
        <v>20</v>
      </c>
      <c r="L18" s="2">
        <v>12</v>
      </c>
      <c r="M18" s="2">
        <f>IF(L18&gt;0,INDEX('[1]pos-punti'!$A$1:$A$60,N(L18),1),0)</f>
        <v>22</v>
      </c>
      <c r="N18" s="2">
        <v>0</v>
      </c>
      <c r="O18" s="2">
        <f>IF(N18&gt;0,INDEX('[1]pos-punti'!$A$1:$A$60,N(N18),1),0)</f>
        <v>0</v>
      </c>
      <c r="P18" s="25">
        <f t="shared" si="0"/>
        <v>11</v>
      </c>
      <c r="Q18" s="1">
        <v>0</v>
      </c>
      <c r="R18" s="2">
        <f>IF(Q18&gt;0,INDEX('[1]pos-punti'!$A$1:$A$60,N(Q18),1),0)</f>
        <v>0</v>
      </c>
      <c r="S18" s="1">
        <v>15</v>
      </c>
      <c r="T18" s="2">
        <f>IF(S18&gt;0,INDEX('[1]pos-punti'!$A$1:$A$60,N(S18),1),0)</f>
        <v>16</v>
      </c>
      <c r="U18" s="1">
        <v>11</v>
      </c>
      <c r="V18" s="2">
        <f>IF(U18&gt;0,INDEX('[1]pos-punti'!$A$1:$A$60,N(U18),1),0)</f>
        <v>24</v>
      </c>
      <c r="W18" s="2">
        <v>10</v>
      </c>
      <c r="X18" s="2">
        <f>IF(W18&gt;0,INDEX('[1]pos-punti'!$A$1:$A$60,N(W18),1),0)</f>
        <v>26</v>
      </c>
      <c r="Y18" s="56">
        <f t="shared" si="1"/>
        <v>25</v>
      </c>
      <c r="Z18" s="12">
        <f t="shared" si="2"/>
        <v>72</v>
      </c>
      <c r="AA18" s="10">
        <f>SUM(LARGE((G18,I18,K18,P18,R18,T18,Y18),1),LARGE((G18,I18,K18,P18,R18,T18,Y18),2),LARGE((G18,I18,K18,P18,R18,T18,Y18),3))</f>
        <v>61</v>
      </c>
    </row>
    <row r="19" spans="1:27" x14ac:dyDescent="0.3">
      <c r="A19" s="30"/>
      <c r="B19" s="13" t="s">
        <v>157</v>
      </c>
      <c r="C19" s="13" t="s">
        <v>168</v>
      </c>
      <c r="D19" s="115">
        <v>2008</v>
      </c>
      <c r="E19" s="26" t="s">
        <v>44</v>
      </c>
      <c r="F19" s="1">
        <v>0</v>
      </c>
      <c r="G19" s="2">
        <f>IF(F19&gt;0,INDEX('[1]pos-punti'!$A$1:$A$60,N(F19),1),0)</f>
        <v>0</v>
      </c>
      <c r="H19" s="1">
        <v>14</v>
      </c>
      <c r="I19" s="2">
        <f>IF(H19&gt;0,INDEX('[1]pos-punti'!$A$1:$A$60,N(H19),1),0)</f>
        <v>18</v>
      </c>
      <c r="J19" s="1">
        <v>15</v>
      </c>
      <c r="K19" s="2">
        <f>IF(J19&gt;0,INDEX('[1]pos-punti'!$A$1:$A$60,N(J19),1),0)</f>
        <v>16</v>
      </c>
      <c r="L19" s="2">
        <v>15</v>
      </c>
      <c r="M19" s="2">
        <f>IF(L19&gt;0,INDEX('[1]pos-punti'!$A$1:$A$60,N(L19),1),0)</f>
        <v>16</v>
      </c>
      <c r="N19" s="2">
        <v>13</v>
      </c>
      <c r="O19" s="2">
        <f>IF(N19&gt;0,INDEX('[1]pos-punti'!$A$1:$A$60,N(N19),1),0)</f>
        <v>20</v>
      </c>
      <c r="P19" s="25">
        <f t="shared" si="0"/>
        <v>18</v>
      </c>
      <c r="Q19" s="1">
        <v>13</v>
      </c>
      <c r="R19" s="2">
        <f>IF(Q19&gt;0,INDEX('[1]pos-punti'!$A$1:$A$60,N(Q19),1),0)</f>
        <v>20</v>
      </c>
      <c r="S19" s="1">
        <v>16</v>
      </c>
      <c r="T19" s="2">
        <f>IF(S19&gt;0,INDEX('[1]pos-punti'!$A$1:$A$60,N(S19),1),0)</f>
        <v>15</v>
      </c>
      <c r="U19" s="1">
        <v>13</v>
      </c>
      <c r="V19" s="2">
        <f>IF(U19&gt;0,INDEX('[1]pos-punti'!$A$1:$A$60,N(U19),1),0)</f>
        <v>20</v>
      </c>
      <c r="W19" s="2">
        <v>12</v>
      </c>
      <c r="X19" s="2">
        <f>IF(W19&gt;0,INDEX('[1]pos-punti'!$A$1:$A$60,N(W19),1),0)</f>
        <v>22</v>
      </c>
      <c r="Y19" s="56">
        <f t="shared" si="1"/>
        <v>21</v>
      </c>
      <c r="Z19" s="12">
        <f t="shared" si="2"/>
        <v>108</v>
      </c>
      <c r="AA19" s="10">
        <f>SUM(LARGE((G19,I19,K19,P19,R19,T19,Y19),1),LARGE((G19,I19,K19,P19,R19,T19,Y19),2),LARGE((G19,I19,K19,P19,R19,T19,Y19),3))</f>
        <v>59</v>
      </c>
    </row>
    <row r="20" spans="1:27" x14ac:dyDescent="0.3">
      <c r="A20" s="30"/>
      <c r="B20" s="13" t="s">
        <v>297</v>
      </c>
      <c r="C20" s="13" t="s">
        <v>322</v>
      </c>
      <c r="D20" s="115">
        <v>2008</v>
      </c>
      <c r="E20" s="26" t="s">
        <v>15</v>
      </c>
      <c r="F20" s="1">
        <v>0</v>
      </c>
      <c r="G20" s="2">
        <f>IF(F20&gt;0,INDEX('[1]pos-punti'!$A$1:$A$60,N(F20),1),0)</f>
        <v>0</v>
      </c>
      <c r="H20" s="1">
        <v>0</v>
      </c>
      <c r="I20" s="2">
        <f>IF(H20&gt;0,INDEX('[1]pos-punti'!$A$1:$A$60,N(H20),1),0)</f>
        <v>0</v>
      </c>
      <c r="J20" s="1">
        <v>0</v>
      </c>
      <c r="K20" s="2">
        <f>IF(J20&gt;0,INDEX('[1]pos-punti'!$A$1:$A$60,N(J20),1),0)</f>
        <v>0</v>
      </c>
      <c r="L20" s="2">
        <v>0</v>
      </c>
      <c r="M20" s="2">
        <f>IF(L20&gt;0,INDEX('[1]pos-punti'!$A$1:$A$60,N(L20),1),0)</f>
        <v>0</v>
      </c>
      <c r="N20" s="2">
        <v>0</v>
      </c>
      <c r="O20" s="2">
        <f>IF(N20&gt;0,INDEX('[1]pos-punti'!$A$1:$A$60,N(N20),1),0)</f>
        <v>0</v>
      </c>
      <c r="P20" s="25">
        <f t="shared" si="0"/>
        <v>0</v>
      </c>
      <c r="Q20" s="1">
        <v>0</v>
      </c>
      <c r="R20" s="2">
        <f>IF(Q20&gt;0,INDEX('[1]pos-punti'!$A$1:$A$60,N(Q20),1),0)</f>
        <v>0</v>
      </c>
      <c r="S20" s="1">
        <v>0</v>
      </c>
      <c r="T20" s="2">
        <f>IF(S20&gt;0,INDEX('[1]pos-punti'!$A$1:$A$60,N(S20),1),0)</f>
        <v>0</v>
      </c>
      <c r="U20" s="1">
        <v>0</v>
      </c>
      <c r="V20" s="2">
        <f>IF(U20&gt;0,INDEX('[1]pos-punti'!$A$1:$A$60,N(U20),1),0)</f>
        <v>0</v>
      </c>
      <c r="W20" s="2"/>
      <c r="X20" s="2">
        <f>IF(W20&gt;0,INDEX('[1]pos-punti'!$A$1:$A$60,N(W20),1),0)</f>
        <v>0</v>
      </c>
      <c r="Y20" s="23">
        <f t="shared" si="1"/>
        <v>0</v>
      </c>
      <c r="Z20" s="12">
        <f t="shared" si="2"/>
        <v>0</v>
      </c>
      <c r="AA20" s="10">
        <f>SUM(LARGE((G20,I20,K20,P20,R20,T20,Y20),1),LARGE((G20,I20,K20,P20,R20,T20,Y20),2),LARGE((G20,I20,K20,P20,R20,T20,Y20),3))</f>
        <v>0</v>
      </c>
    </row>
    <row r="21" spans="1:27" x14ac:dyDescent="0.3">
      <c r="A21" s="30"/>
      <c r="B21" s="13" t="s">
        <v>323</v>
      </c>
      <c r="C21" s="13" t="s">
        <v>252</v>
      </c>
      <c r="D21" s="115">
        <v>2008</v>
      </c>
      <c r="E21" s="26" t="s">
        <v>97</v>
      </c>
      <c r="F21" s="1">
        <v>0</v>
      </c>
      <c r="G21" s="2">
        <f>IF(F21&gt;0,INDEX('[1]pos-punti'!$A$1:$A$60,N(F21),1),0)</f>
        <v>0</v>
      </c>
      <c r="H21" s="1">
        <v>0</v>
      </c>
      <c r="I21" s="2">
        <f>IF(H21&gt;0,INDEX('[1]pos-punti'!$A$1:$A$60,N(H21),1),0)</f>
        <v>0</v>
      </c>
      <c r="J21" s="1">
        <v>0</v>
      </c>
      <c r="K21" s="2">
        <f>IF(J21&gt;0,INDEX('[1]pos-punti'!$A$1:$A$60,N(J21),1),0)</f>
        <v>0</v>
      </c>
      <c r="L21" s="2">
        <v>0</v>
      </c>
      <c r="M21" s="2">
        <f>IF(L21&gt;0,INDEX('[1]pos-punti'!$A$1:$A$60,N(L21),1),0)</f>
        <v>0</v>
      </c>
      <c r="N21" s="2">
        <v>0</v>
      </c>
      <c r="O21" s="2">
        <f>IF(N21&gt;0,INDEX('[1]pos-punti'!$A$1:$A$60,N(N21),1),0)</f>
        <v>0</v>
      </c>
      <c r="P21" s="25">
        <f t="shared" si="0"/>
        <v>0</v>
      </c>
      <c r="Q21" s="1">
        <v>0</v>
      </c>
      <c r="R21" s="2">
        <f>IF(Q21&gt;0,INDEX('[1]pos-punti'!$A$1:$A$60,N(Q21),1),0)</f>
        <v>0</v>
      </c>
      <c r="S21" s="1">
        <v>0</v>
      </c>
      <c r="T21" s="2">
        <f>IF(S21&gt;0,INDEX('[1]pos-punti'!$A$1:$A$60,N(S21),1),0)</f>
        <v>0</v>
      </c>
      <c r="U21" s="1">
        <v>0</v>
      </c>
      <c r="V21" s="2">
        <f>IF(U21&gt;0,INDEX('[1]pos-punti'!$A$1:$A$60,N(U21),1),0)</f>
        <v>0</v>
      </c>
      <c r="W21" s="2"/>
      <c r="X21" s="2">
        <f>IF(W21&gt;0,INDEX('[1]pos-punti'!$A$1:$A$60,N(W21),1),0)</f>
        <v>0</v>
      </c>
      <c r="Y21" s="56">
        <f t="shared" si="1"/>
        <v>0</v>
      </c>
      <c r="Z21" s="12">
        <f t="shared" si="2"/>
        <v>0</v>
      </c>
      <c r="AA21" s="10">
        <f>SUM(LARGE((G21,I21,K21,P21,R21,T21,Y21),1),LARGE((G21,I21,K21,P21,R21,T21,Y21),2),LARGE((G21,I21,K21,P21,R21,T21,Y21),3))</f>
        <v>0</v>
      </c>
    </row>
    <row r="22" spans="1:27" x14ac:dyDescent="0.3">
      <c r="A22" s="30"/>
      <c r="B22" s="13" t="s">
        <v>324</v>
      </c>
      <c r="C22" s="13" t="s">
        <v>325</v>
      </c>
      <c r="D22" s="115">
        <v>2008</v>
      </c>
      <c r="E22" s="26" t="s">
        <v>97</v>
      </c>
      <c r="F22" s="1">
        <v>0</v>
      </c>
      <c r="G22" s="2">
        <f>IF(F22&gt;0,INDEX('[1]pos-punti'!$A$1:$A$60,N(F22),1),0)</f>
        <v>0</v>
      </c>
      <c r="H22" s="1">
        <v>0</v>
      </c>
      <c r="I22" s="2">
        <f>IF(H22&gt;0,INDEX('[1]pos-punti'!$A$1:$A$60,N(H22),1),0)</f>
        <v>0</v>
      </c>
      <c r="J22" s="1">
        <v>0</v>
      </c>
      <c r="K22" s="2">
        <f>IF(J22&gt;0,INDEX('[1]pos-punti'!$A$1:$A$60,N(J22),1),0)</f>
        <v>0</v>
      </c>
      <c r="L22" s="2">
        <v>0</v>
      </c>
      <c r="M22" s="2">
        <f>IF(L22&gt;0,INDEX('[1]pos-punti'!$A$1:$A$60,N(L22),1),0)</f>
        <v>0</v>
      </c>
      <c r="N22" s="2">
        <v>0</v>
      </c>
      <c r="O22" s="2">
        <f>IF(N22&gt;0,INDEX('[1]pos-punti'!$A$1:$A$60,N(N22),1),0)</f>
        <v>0</v>
      </c>
      <c r="P22" s="25">
        <f t="shared" si="0"/>
        <v>0</v>
      </c>
      <c r="Q22" s="1">
        <v>0</v>
      </c>
      <c r="R22" s="2">
        <f>IF(Q22&gt;0,INDEX('[1]pos-punti'!$A$1:$A$60,N(Q22),1),0)</f>
        <v>0</v>
      </c>
      <c r="S22" s="1">
        <v>0</v>
      </c>
      <c r="T22" s="2">
        <f>IF(S22&gt;0,INDEX('[1]pos-punti'!$A$1:$A$60,N(S22),1),0)</f>
        <v>0</v>
      </c>
      <c r="U22" s="1">
        <v>0</v>
      </c>
      <c r="V22" s="2">
        <f>IF(U22&gt;0,INDEX('[1]pos-punti'!$A$1:$A$60,N(U22),1),0)</f>
        <v>0</v>
      </c>
      <c r="W22" s="2"/>
      <c r="X22" s="2">
        <f>IF(W22&gt;0,INDEX('[1]pos-punti'!$A$1:$A$60,N(W22),1),0)</f>
        <v>0</v>
      </c>
      <c r="Y22" s="23">
        <f t="shared" si="1"/>
        <v>0</v>
      </c>
      <c r="Z22" s="12">
        <f t="shared" si="2"/>
        <v>0</v>
      </c>
      <c r="AA22" s="10">
        <f>SUM(LARGE((G22,I22,K22,P22,R22,T22,Y22),1),LARGE((G22,I22,K22,P22,R22,T22,Y22),2),LARGE((G22,I22,K22,P22,R22,T22,Y22),3))</f>
        <v>0</v>
      </c>
    </row>
    <row r="23" spans="1:27" x14ac:dyDescent="0.3">
      <c r="A23" s="30"/>
      <c r="B23" s="94" t="s">
        <v>326</v>
      </c>
      <c r="C23" s="95" t="s">
        <v>327</v>
      </c>
      <c r="D23" s="21">
        <v>2009</v>
      </c>
      <c r="E23" s="115" t="s">
        <v>44</v>
      </c>
      <c r="F23" s="1">
        <v>0</v>
      </c>
      <c r="G23" s="2">
        <f>IF(F23&gt;0,INDEX('[1]pos-punti'!$A$1:$A$60,N(F23),1),0)</f>
        <v>0</v>
      </c>
      <c r="H23" s="1">
        <v>0</v>
      </c>
      <c r="I23" s="2">
        <f>IF(H23&gt;0,INDEX('[1]pos-punti'!$A$1:$A$60,N(H23),1),0)</f>
        <v>0</v>
      </c>
      <c r="J23" s="1">
        <v>0</v>
      </c>
      <c r="K23" s="2">
        <f>IF(J23&gt;0,INDEX('[1]pos-punti'!$A$1:$A$60,N(J23),1),0)</f>
        <v>0</v>
      </c>
      <c r="L23" s="2">
        <v>0</v>
      </c>
      <c r="M23" s="2">
        <f>IF(L23&gt;0,INDEX('[1]pos-punti'!$A$1:$A$60,N(L23),1),0)</f>
        <v>0</v>
      </c>
      <c r="N23" s="2">
        <v>0</v>
      </c>
      <c r="O23" s="2">
        <f>IF(N23&gt;0,INDEX('[1]pos-punti'!$A$1:$A$60,N(N23),1),0)</f>
        <v>0</v>
      </c>
      <c r="P23" s="25">
        <f t="shared" si="0"/>
        <v>0</v>
      </c>
      <c r="Q23" s="1">
        <v>0</v>
      </c>
      <c r="R23" s="2">
        <f>IF(Q23&gt;0,INDEX('[1]pos-punti'!$A$1:$A$60,N(Q23),1),0)</f>
        <v>0</v>
      </c>
      <c r="S23" s="1">
        <v>0</v>
      </c>
      <c r="T23" s="2">
        <f>IF(S23&gt;0,INDEX('[1]pos-punti'!$A$1:$A$60,N(S23),1),0)</f>
        <v>0</v>
      </c>
      <c r="U23" s="1">
        <v>0</v>
      </c>
      <c r="V23" s="2">
        <f>IF(U23&gt;0,INDEX('[1]pos-punti'!$A$1:$A$60,N(U23),1),0)</f>
        <v>0</v>
      </c>
      <c r="W23" s="2"/>
      <c r="X23" s="2">
        <f>IF(W23&gt;0,INDEX('[1]pos-punti'!$A$1:$A$60,N(W23),1),0)</f>
        <v>0</v>
      </c>
      <c r="Y23" s="56">
        <f t="shared" si="1"/>
        <v>0</v>
      </c>
      <c r="Z23" s="12">
        <f t="shared" si="2"/>
        <v>0</v>
      </c>
      <c r="AA23" s="10">
        <f>SUM(LARGE((G23,I23,K23,P23,R23,T23,Y23),1),LARGE((G23,I23,K23,P23,R23,T23,Y23),2),LARGE((G23,I23,K23,P23,R23,T23,Y23),3))</f>
        <v>0</v>
      </c>
    </row>
    <row r="24" spans="1:27" x14ac:dyDescent="0.3">
      <c r="A24" s="13"/>
      <c r="B24" s="5" t="s">
        <v>328</v>
      </c>
      <c r="C24" s="18" t="s">
        <v>75</v>
      </c>
      <c r="D24" s="21">
        <v>2009</v>
      </c>
      <c r="E24" s="115" t="s">
        <v>15</v>
      </c>
      <c r="F24" s="1">
        <v>0</v>
      </c>
      <c r="G24" s="2">
        <f>IF(F24&gt;0,INDEX('[1]pos-punti'!$A$1:$A$60,N(F24),1),0)</f>
        <v>0</v>
      </c>
      <c r="H24" s="1">
        <v>0</v>
      </c>
      <c r="I24" s="2">
        <f>IF(H24&gt;0,INDEX('[1]pos-punti'!$A$1:$A$60,N(H24),1),0)</f>
        <v>0</v>
      </c>
      <c r="J24" s="1">
        <v>0</v>
      </c>
      <c r="K24" s="2">
        <f>IF(J24&gt;0,INDEX('[1]pos-punti'!$A$1:$A$60,N(J24),1),0)</f>
        <v>0</v>
      </c>
      <c r="L24" s="2">
        <v>0</v>
      </c>
      <c r="M24" s="2">
        <f>IF(L24&gt;0,INDEX('[1]pos-punti'!$A$1:$A$60,N(L24),1),0)</f>
        <v>0</v>
      </c>
      <c r="N24" s="2">
        <v>0</v>
      </c>
      <c r="O24" s="2">
        <f>IF(N24&gt;0,INDEX('[1]pos-punti'!$A$1:$A$60,N(N24),1),0)</f>
        <v>0</v>
      </c>
      <c r="P24" s="25">
        <f t="shared" si="0"/>
        <v>0</v>
      </c>
      <c r="Q24" s="1">
        <v>0</v>
      </c>
      <c r="R24" s="2">
        <f>IF(Q24&gt;0,INDEX('[1]pos-punti'!$A$1:$A$60,N(Q24),1),0)</f>
        <v>0</v>
      </c>
      <c r="S24" s="1">
        <v>0</v>
      </c>
      <c r="T24" s="2">
        <f>IF(S24&gt;0,INDEX('[1]pos-punti'!$A$1:$A$60,N(S24),1),0)</f>
        <v>0</v>
      </c>
      <c r="U24" s="1">
        <v>0</v>
      </c>
      <c r="V24" s="2">
        <f>IF(U24&gt;0,INDEX('[1]pos-punti'!$A$1:$A$60,N(U24),1),0)</f>
        <v>0</v>
      </c>
      <c r="W24" s="2"/>
      <c r="X24" s="2">
        <f>IF(W24&gt;0,INDEX('[1]pos-punti'!$A$1:$A$60,N(W24),1),0)</f>
        <v>0</v>
      </c>
      <c r="Y24" s="23">
        <f t="shared" si="1"/>
        <v>0</v>
      </c>
      <c r="Z24" s="12">
        <f t="shared" si="2"/>
        <v>0</v>
      </c>
      <c r="AA24" s="10">
        <f>SUM(LARGE((G24,I24,K24,P24,R24,T24,Y24),1),LARGE((G24,I24,K24,P24,R24,T24,Y24),2),LARGE((G24,I24,K24,P24,R24,T24,Y24),3))</f>
        <v>0</v>
      </c>
    </row>
    <row r="25" spans="1:27" x14ac:dyDescent="0.3">
      <c r="A25" s="13"/>
      <c r="B25" s="5" t="s">
        <v>329</v>
      </c>
      <c r="C25" s="18" t="s">
        <v>229</v>
      </c>
      <c r="D25" s="21">
        <v>2009</v>
      </c>
      <c r="E25" s="115" t="s">
        <v>44</v>
      </c>
      <c r="F25" s="1">
        <v>0</v>
      </c>
      <c r="G25" s="2">
        <f>IF(F25&gt;0,INDEX('[1]pos-punti'!$A$1:$A$60,N(F25),1),0)</f>
        <v>0</v>
      </c>
      <c r="H25" s="1">
        <v>0</v>
      </c>
      <c r="I25" s="2">
        <f>IF(H25&gt;0,INDEX('[1]pos-punti'!$A$1:$A$60,N(H25),1),0)</f>
        <v>0</v>
      </c>
      <c r="J25" s="1">
        <v>0</v>
      </c>
      <c r="K25" s="2">
        <f>IF(J25&gt;0,INDEX('[1]pos-punti'!$A$1:$A$60,N(J25),1),0)</f>
        <v>0</v>
      </c>
      <c r="L25" s="2">
        <v>0</v>
      </c>
      <c r="M25" s="2">
        <f>IF(L25&gt;0,INDEX('[1]pos-punti'!$A$1:$A$60,N(L25),1),0)</f>
        <v>0</v>
      </c>
      <c r="N25" s="2">
        <v>0</v>
      </c>
      <c r="O25" s="2">
        <f>IF(N25&gt;0,INDEX('[1]pos-punti'!$A$1:$A$60,N(N25),1),0)</f>
        <v>0</v>
      </c>
      <c r="P25" s="25">
        <f t="shared" si="0"/>
        <v>0</v>
      </c>
      <c r="Q25" s="1">
        <v>0</v>
      </c>
      <c r="R25" s="2">
        <f>IF(Q25&gt;0,INDEX('[1]pos-punti'!$A$1:$A$60,N(Q25),1),0)</f>
        <v>0</v>
      </c>
      <c r="S25" s="1">
        <v>0</v>
      </c>
      <c r="T25" s="2">
        <f>IF(S25&gt;0,INDEX('[1]pos-punti'!$A$1:$A$60,N(S25),1),0)</f>
        <v>0</v>
      </c>
      <c r="U25" s="1">
        <v>0</v>
      </c>
      <c r="V25" s="2">
        <f>IF(U25&gt;0,INDEX('[1]pos-punti'!$A$1:$A$60,N(U25),1),0)</f>
        <v>0</v>
      </c>
      <c r="W25" s="2"/>
      <c r="X25" s="2">
        <f>IF(W25&gt;0,INDEX('[1]pos-punti'!$A$1:$A$60,N(W25),1),0)</f>
        <v>0</v>
      </c>
      <c r="Y25" s="23">
        <f t="shared" si="1"/>
        <v>0</v>
      </c>
      <c r="Z25" s="12">
        <f t="shared" si="2"/>
        <v>0</v>
      </c>
      <c r="AA25" s="10">
        <f>SUM(LARGE((G25,I25,K25,P25,R25,T25,Y25),1),LARGE((G25,I25,K25,P25,R25,T25,Y25),2),LARGE((G25,I25,K25,P25,R25,T25,Y25),3))</f>
        <v>0</v>
      </c>
    </row>
  </sheetData>
  <autoFilter ref="D1:D25" xr:uid="{00000000-0009-0000-0000-000006000000}"/>
  <sortState xmlns:xlrd2="http://schemas.microsoft.com/office/spreadsheetml/2017/richdata2" ref="A2:AA25">
    <sortCondition descending="1" ref="AA2:AA25"/>
  </sortState>
  <mergeCells count="7">
    <mergeCell ref="U1:Y1"/>
    <mergeCell ref="F1:G1"/>
    <mergeCell ref="H1:I1"/>
    <mergeCell ref="J1:K1"/>
    <mergeCell ref="Q1:R1"/>
    <mergeCell ref="S1:T1"/>
    <mergeCell ref="L1:P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33"/>
  <sheetViews>
    <sheetView workbookViewId="0">
      <pane xSplit="5" ySplit="2" topLeftCell="O3" activePane="bottomRight" state="frozen"/>
      <selection pane="topRight" activeCell="F1" sqref="F1"/>
      <selection pane="bottomLeft" activeCell="A3" sqref="A3"/>
      <selection pane="bottomRight" activeCell="AE7" sqref="AE7"/>
    </sheetView>
  </sheetViews>
  <sheetFormatPr defaultRowHeight="14.4" x14ac:dyDescent="0.3"/>
  <cols>
    <col min="1" max="1" width="6" customWidth="1"/>
    <col min="2" max="2" width="11.33203125" customWidth="1"/>
    <col min="3" max="3" width="12.6640625" customWidth="1"/>
    <col min="4" max="4" width="8.6640625" style="17"/>
    <col min="5" max="5" width="16.6640625" style="24" customWidth="1"/>
    <col min="6" max="6" width="7.6640625" style="17" customWidth="1"/>
    <col min="7" max="7" width="8.88671875" style="17" customWidth="1"/>
    <col min="8" max="8" width="7.33203125" style="17" customWidth="1"/>
    <col min="9" max="9" width="9.44140625" style="17" customWidth="1"/>
    <col min="10" max="10" width="8.33203125" style="17" customWidth="1"/>
    <col min="11" max="16" width="8.88671875" style="17" customWidth="1"/>
    <col min="17" max="17" width="6.6640625" style="17" customWidth="1"/>
    <col min="18" max="18" width="9.33203125" style="17"/>
    <col min="19" max="19" width="8.33203125" style="17" customWidth="1"/>
    <col min="20" max="20" width="9.33203125" style="17"/>
    <col min="21" max="21" width="7.33203125" style="17" customWidth="1"/>
    <col min="22" max="22" width="9.33203125" style="17"/>
    <col min="23" max="25" width="8.88671875" style="17"/>
    <col min="26" max="26" width="7.6640625" style="17" customWidth="1"/>
    <col min="27" max="27" width="6.44140625" style="17" customWidth="1"/>
  </cols>
  <sheetData>
    <row r="1" spans="1:27" ht="15" thickBot="1" x14ac:dyDescent="0.35">
      <c r="A1" s="83"/>
      <c r="B1" s="13"/>
      <c r="C1" s="13"/>
      <c r="D1" s="115"/>
      <c r="E1" s="23"/>
      <c r="F1" s="161" t="s">
        <v>264</v>
      </c>
      <c r="G1" s="161"/>
      <c r="H1" s="159" t="s">
        <v>0</v>
      </c>
      <c r="I1" s="160"/>
      <c r="J1" s="167" t="s">
        <v>213</v>
      </c>
      <c r="K1" s="172"/>
      <c r="L1" s="173" t="s">
        <v>214</v>
      </c>
      <c r="M1" s="174"/>
      <c r="N1" s="174"/>
      <c r="O1" s="174"/>
      <c r="P1" s="175"/>
      <c r="Q1" s="159" t="s">
        <v>265</v>
      </c>
      <c r="R1" s="160"/>
      <c r="S1" s="161" t="s">
        <v>0</v>
      </c>
      <c r="T1" s="161"/>
      <c r="U1" s="159" t="s">
        <v>399</v>
      </c>
      <c r="V1" s="162"/>
      <c r="W1" s="162"/>
      <c r="X1" s="162"/>
      <c r="Y1" s="160"/>
    </row>
    <row r="2" spans="1:27" s="42" customFormat="1" ht="51" x14ac:dyDescent="0.3">
      <c r="A2" s="101" t="s">
        <v>216</v>
      </c>
      <c r="B2" s="43" t="s">
        <v>5</v>
      </c>
      <c r="C2" s="44" t="s">
        <v>6</v>
      </c>
      <c r="D2" s="45" t="s">
        <v>7</v>
      </c>
      <c r="E2" s="46" t="s">
        <v>8</v>
      </c>
      <c r="F2" s="47" t="s">
        <v>9</v>
      </c>
      <c r="G2" s="48" t="s">
        <v>10</v>
      </c>
      <c r="H2" s="49" t="s">
        <v>9</v>
      </c>
      <c r="I2" s="50" t="s">
        <v>10</v>
      </c>
      <c r="J2" s="49" t="s">
        <v>9</v>
      </c>
      <c r="K2" s="50" t="s">
        <v>10</v>
      </c>
      <c r="L2" s="128" t="s">
        <v>359</v>
      </c>
      <c r="M2" s="50" t="s">
        <v>10</v>
      </c>
      <c r="N2" s="128" t="s">
        <v>360</v>
      </c>
      <c r="O2" s="50" t="s">
        <v>10</v>
      </c>
      <c r="P2" s="50" t="s">
        <v>10</v>
      </c>
      <c r="Q2" s="49" t="s">
        <v>9</v>
      </c>
      <c r="R2" s="50" t="s">
        <v>10</v>
      </c>
      <c r="S2" s="49" t="s">
        <v>9</v>
      </c>
      <c r="T2" s="50" t="s">
        <v>10</v>
      </c>
      <c r="U2" s="54" t="s">
        <v>217</v>
      </c>
      <c r="V2" s="54"/>
      <c r="W2" s="54" t="s">
        <v>218</v>
      </c>
      <c r="X2" s="69"/>
      <c r="Y2" s="48" t="s">
        <v>10</v>
      </c>
      <c r="Z2" s="100" t="s">
        <v>11</v>
      </c>
      <c r="AA2" s="96" t="s">
        <v>12</v>
      </c>
    </row>
    <row r="3" spans="1:27" x14ac:dyDescent="0.3">
      <c r="A3" s="134"/>
      <c r="B3" s="130" t="s">
        <v>330</v>
      </c>
      <c r="C3" s="130" t="s">
        <v>82</v>
      </c>
      <c r="D3" s="15">
        <v>2009</v>
      </c>
      <c r="E3" s="15" t="s">
        <v>15</v>
      </c>
      <c r="F3" s="115">
        <v>2</v>
      </c>
      <c r="G3" s="115">
        <f>IF(F3&gt;0,INDEX('[1]pos-punti'!$A$1:$A$60,N(F3),1),0)</f>
        <v>80</v>
      </c>
      <c r="H3" s="115">
        <v>4</v>
      </c>
      <c r="I3" s="115">
        <f>IF(H3&gt;0,INDEX('[1]pos-punti'!$A$1:$A$60,N(H3),1),0)</f>
        <v>50</v>
      </c>
      <c r="J3" s="115">
        <v>3</v>
      </c>
      <c r="K3" s="115">
        <f>IF(J3&gt;0,INDEX('[1]pos-punti'!$A$1:$A$60,N(J3),1),0)</f>
        <v>60</v>
      </c>
      <c r="L3" s="115">
        <v>4</v>
      </c>
      <c r="M3" s="115">
        <f>IF(L3&gt;0,INDEX('[1]pos-punti'!$A$1:$A$60,N(L3),1),0)</f>
        <v>50</v>
      </c>
      <c r="N3" s="115">
        <v>2</v>
      </c>
      <c r="O3" s="115">
        <f>IF(N3&gt;0,INDEX('[1]pos-punti'!$A$1:$A$60,N(N3),1),0)</f>
        <v>80</v>
      </c>
      <c r="P3" s="56">
        <f t="shared" ref="P3:P33" si="0">(M3+O3)/2</f>
        <v>65</v>
      </c>
      <c r="Q3" s="115">
        <v>1</v>
      </c>
      <c r="R3" s="115">
        <f>IF(Q3&gt;0,INDEX('[1]pos-punti'!$A$1:$A$60,N(Q3),1),0)</f>
        <v>100</v>
      </c>
      <c r="S3" s="115">
        <v>11</v>
      </c>
      <c r="T3" s="115">
        <f>IF(S3&gt;0,INDEX('[1]pos-punti'!$A$1:$A$60,N(S3),1),0)</f>
        <v>24</v>
      </c>
      <c r="U3" s="115">
        <v>11</v>
      </c>
      <c r="V3" s="115">
        <f>IF(U3&gt;0,INDEX('[1]pos-punti'!$A$1:$A$60,N(U3),1),0)</f>
        <v>24</v>
      </c>
      <c r="W3" s="115">
        <v>8</v>
      </c>
      <c r="X3" s="115">
        <f>IF(W3&gt;0,INDEX('[1]pos-punti'!$A$1:$A$60,N(W3),1),0)</f>
        <v>32</v>
      </c>
      <c r="Y3" s="56">
        <f t="shared" ref="Y3:Y33" si="1">(V3+X3)/2</f>
        <v>28</v>
      </c>
      <c r="Z3" s="56">
        <f>SUM(G3,I3,K3,P3,R3,T3,Y3)</f>
        <v>407</v>
      </c>
      <c r="AA3" s="115">
        <f>SUM(LARGE((G3,I3,K3,P3,R3,T3,Y3),1),LARGE((G3,I3,K3,P3,R3,T3,Y3),2),LARGE((G3,I3,K3,P3,R3,T3,Y3),3))</f>
        <v>245</v>
      </c>
    </row>
    <row r="4" spans="1:27" x14ac:dyDescent="0.3">
      <c r="A4" s="134"/>
      <c r="B4" s="14" t="s">
        <v>332</v>
      </c>
      <c r="C4" s="14" t="s">
        <v>203</v>
      </c>
      <c r="D4" s="15">
        <v>2008</v>
      </c>
      <c r="E4" s="15" t="s">
        <v>15</v>
      </c>
      <c r="F4" s="115">
        <v>1</v>
      </c>
      <c r="G4" s="115">
        <f>IF(F4&gt;0,INDEX('[1]pos-punti'!$A$1:$A$60,N(F4),1),0)</f>
        <v>100</v>
      </c>
      <c r="H4" s="115">
        <v>0</v>
      </c>
      <c r="I4" s="115">
        <f>IF(H4&gt;0,INDEX('[1]pos-punti'!$A$1:$A$60,N(H4),1),0)</f>
        <v>0</v>
      </c>
      <c r="J4" s="115">
        <v>2</v>
      </c>
      <c r="K4" s="115">
        <f>IF(J4&gt;0,INDEX('[1]pos-punti'!$A$1:$A$60,N(J4),1),0)</f>
        <v>80</v>
      </c>
      <c r="L4" s="115">
        <v>2</v>
      </c>
      <c r="M4" s="115">
        <f>IF(L4&gt;0,INDEX('[1]pos-punti'!$A$1:$A$60,N(L4),1),0)</f>
        <v>80</v>
      </c>
      <c r="N4" s="115">
        <v>15</v>
      </c>
      <c r="O4" s="115">
        <f>IF(N4&gt;0,INDEX('[1]pos-punti'!$A$1:$A$60,N(N4),1),0)</f>
        <v>16</v>
      </c>
      <c r="P4" s="56">
        <f t="shared" si="0"/>
        <v>48</v>
      </c>
      <c r="Q4" s="115">
        <v>9</v>
      </c>
      <c r="R4" s="115">
        <f>IF(Q4&gt;0,INDEX('[1]pos-punti'!$A$1:$A$60,N(Q4),1),0)</f>
        <v>29</v>
      </c>
      <c r="S4" s="115">
        <v>3</v>
      </c>
      <c r="T4" s="115">
        <f>IF(S4&gt;0,INDEX('[1]pos-punti'!$A$1:$A$60,N(S4),1),0)</f>
        <v>60</v>
      </c>
      <c r="U4" s="115">
        <v>6</v>
      </c>
      <c r="V4" s="115">
        <f>IF(U4&gt;0,INDEX('[1]pos-punti'!$A$1:$A$60,N(U4),1),0)</f>
        <v>40</v>
      </c>
      <c r="W4" s="115"/>
      <c r="X4" s="115">
        <f>IF(W4&gt;0,INDEX('[1]pos-punti'!$A$1:$A$60,N(W4),1),0)</f>
        <v>0</v>
      </c>
      <c r="Y4" s="56">
        <f t="shared" si="1"/>
        <v>20</v>
      </c>
      <c r="Z4" s="56">
        <f t="shared" ref="Z4:Z33" si="2">SUM(G4,I4,K4,P4,R4,T4,V4)</f>
        <v>357</v>
      </c>
      <c r="AA4" s="115">
        <f>SUM(LARGE((G4,I4,K4,P4,R4,T4,Y4),1),LARGE((G4,I4,K4,P4,R4,T4,Y4),2),LARGE((G4,I4,K4,P4,R4,T4,Y4),3))</f>
        <v>240</v>
      </c>
    </row>
    <row r="5" spans="1:27" x14ac:dyDescent="0.3">
      <c r="A5" s="134"/>
      <c r="B5" s="14" t="s">
        <v>333</v>
      </c>
      <c r="C5" s="14" t="s">
        <v>109</v>
      </c>
      <c r="D5" s="15">
        <v>2008</v>
      </c>
      <c r="E5" s="15" t="s">
        <v>31</v>
      </c>
      <c r="F5" s="115">
        <v>7</v>
      </c>
      <c r="G5" s="115">
        <f>IF(F5&gt;0,INDEX('[1]pos-punti'!$A$1:$A$60,N(F5),1),0)</f>
        <v>36</v>
      </c>
      <c r="H5" s="115">
        <v>2</v>
      </c>
      <c r="I5" s="115">
        <f>IF(H5&gt;0,INDEX('[1]pos-punti'!$A$1:$A$60,N(H5),1),0)</f>
        <v>80</v>
      </c>
      <c r="J5" s="115">
        <v>6</v>
      </c>
      <c r="K5" s="115">
        <f>IF(J5&gt;0,INDEX('[1]pos-punti'!$A$1:$A$60,N(J5),1),0)</f>
        <v>40</v>
      </c>
      <c r="L5" s="115">
        <v>0</v>
      </c>
      <c r="M5" s="115">
        <f>IF(L5&gt;0,INDEX('[1]pos-punti'!$A$1:$A$60,N(L5),1),0)</f>
        <v>0</v>
      </c>
      <c r="N5" s="115">
        <v>1</v>
      </c>
      <c r="O5" s="115">
        <f>IF(N5&gt;0,INDEX('[1]pos-punti'!$A$1:$A$60,N(N5),1),0)</f>
        <v>100</v>
      </c>
      <c r="P5" s="56">
        <f t="shared" si="0"/>
        <v>50</v>
      </c>
      <c r="Q5" s="115">
        <v>0</v>
      </c>
      <c r="R5" s="115">
        <f>IF(Q5&gt;0,INDEX('[1]pos-punti'!$A$1:$A$60,N(Q5),1),0)</f>
        <v>0</v>
      </c>
      <c r="S5" s="115">
        <v>1</v>
      </c>
      <c r="T5" s="115">
        <f>IF(S5&gt;0,INDEX('[1]pos-punti'!$A$1:$A$60,N(S5),1),0)</f>
        <v>100</v>
      </c>
      <c r="U5" s="115">
        <v>2</v>
      </c>
      <c r="V5" s="115">
        <f>IF(U5&gt;0,INDEX('[1]pos-punti'!$A$1:$A$60,N(U5),1),0)</f>
        <v>80</v>
      </c>
      <c r="W5" s="115">
        <v>10</v>
      </c>
      <c r="X5" s="115">
        <f>IF(W5&gt;0,INDEX('[1]pos-punti'!$A$1:$A$60,N(W5),1),0)</f>
        <v>26</v>
      </c>
      <c r="Y5" s="56">
        <f t="shared" si="1"/>
        <v>53</v>
      </c>
      <c r="Z5" s="56">
        <f t="shared" si="2"/>
        <v>386</v>
      </c>
      <c r="AA5" s="115">
        <f>SUM(LARGE((G5,I5,K5,P5,R5,T5,Y5),1),LARGE((G5,I5,K5,P5,R5,T5,Y5),2),LARGE((G5,I5,K5,P5,R5,T5,Y5),3))</f>
        <v>233</v>
      </c>
    </row>
    <row r="6" spans="1:27" x14ac:dyDescent="0.3">
      <c r="A6" s="136"/>
      <c r="B6" s="14" t="s">
        <v>334</v>
      </c>
      <c r="C6" s="14" t="s">
        <v>204</v>
      </c>
      <c r="D6" s="15">
        <v>2008</v>
      </c>
      <c r="E6" s="15" t="s">
        <v>44</v>
      </c>
      <c r="F6" s="115">
        <v>0</v>
      </c>
      <c r="G6" s="115">
        <f>IF(F6&gt;0,INDEX('[1]pos-punti'!$A$1:$A$60,N(F6),1),0)</f>
        <v>0</v>
      </c>
      <c r="H6" s="115">
        <v>1</v>
      </c>
      <c r="I6" s="115">
        <f>IF(H6&gt;0,INDEX('[1]pos-punti'!$A$1:$A$60,N(H6),1),0)</f>
        <v>100</v>
      </c>
      <c r="J6" s="115">
        <v>7</v>
      </c>
      <c r="K6" s="115">
        <f>IF(J6&gt;0,INDEX('[1]pos-punti'!$A$1:$A$60,N(J6),1),0)</f>
        <v>36</v>
      </c>
      <c r="L6" s="115">
        <v>0</v>
      </c>
      <c r="M6" s="115">
        <f>IF(L6&gt;0,INDEX('[1]pos-punti'!$A$1:$A$60,N(L6),1),0)</f>
        <v>0</v>
      </c>
      <c r="N6" s="115">
        <v>5</v>
      </c>
      <c r="O6" s="115">
        <f>IF(N6&gt;0,INDEX('[1]pos-punti'!$A$1:$A$60,N(N6),1),0)</f>
        <v>45</v>
      </c>
      <c r="P6" s="56">
        <f t="shared" si="0"/>
        <v>22.5</v>
      </c>
      <c r="Q6" s="115">
        <v>0</v>
      </c>
      <c r="R6" s="115">
        <f>IF(Q6&gt;0,INDEX('[1]pos-punti'!$A$1:$A$60,N(Q6),1),0)</f>
        <v>0</v>
      </c>
      <c r="S6" s="115">
        <v>2</v>
      </c>
      <c r="T6" s="115">
        <f>IF(S6&gt;0,INDEX('[1]pos-punti'!$A$1:$A$60,N(S6),1),0)</f>
        <v>80</v>
      </c>
      <c r="U6" s="115">
        <v>8</v>
      </c>
      <c r="V6" s="115">
        <f>IF(U6&gt;0,INDEX('[1]pos-punti'!$A$1:$A$60,N(U6),1),0)</f>
        <v>32</v>
      </c>
      <c r="W6" s="115">
        <v>3</v>
      </c>
      <c r="X6" s="115">
        <f>IF(W6&gt;0,INDEX('[1]pos-punti'!$A$1:$A$60,N(W6),1),0)</f>
        <v>60</v>
      </c>
      <c r="Y6" s="56">
        <f t="shared" si="1"/>
        <v>46</v>
      </c>
      <c r="Z6" s="56">
        <f t="shared" si="2"/>
        <v>270.5</v>
      </c>
      <c r="AA6" s="115">
        <f>SUM(LARGE((G6,I6,K6,P6,R6,T6,Y6),1),LARGE((G6,I6,K6,P6,R6,T6,Y6),2),LARGE((G6,I6,K6,P6,R6,T6,Y6),3))</f>
        <v>226</v>
      </c>
    </row>
    <row r="7" spans="1:27" x14ac:dyDescent="0.3">
      <c r="A7" s="136"/>
      <c r="B7" s="14" t="s">
        <v>331</v>
      </c>
      <c r="C7" s="14" t="s">
        <v>103</v>
      </c>
      <c r="D7" s="15">
        <v>2008</v>
      </c>
      <c r="E7" s="15" t="s">
        <v>31</v>
      </c>
      <c r="F7" s="115">
        <v>0</v>
      </c>
      <c r="G7" s="115">
        <f>IF(F7&gt;0,INDEX('[1]pos-punti'!$A$1:$A$60,N(F7),1),0)</f>
        <v>0</v>
      </c>
      <c r="H7" s="115">
        <v>3</v>
      </c>
      <c r="I7" s="115">
        <f>IF(H7&gt;0,INDEX('[1]pos-punti'!$A$1:$A$60,N(H7),1),0)</f>
        <v>60</v>
      </c>
      <c r="J7" s="115">
        <v>1</v>
      </c>
      <c r="K7" s="115">
        <f>IF(J7&gt;0,INDEX('[1]pos-punti'!$A$1:$A$60,N(J7),1),0)</f>
        <v>100</v>
      </c>
      <c r="L7" s="115">
        <v>1</v>
      </c>
      <c r="M7" s="115">
        <f>IF(L7&gt;0,INDEX('[1]pos-punti'!$A$1:$A$60,N(L7),1),0)</f>
        <v>100</v>
      </c>
      <c r="N7" s="115">
        <v>9</v>
      </c>
      <c r="O7" s="115">
        <f>IF(N7&gt;0,INDEX('[1]pos-punti'!$A$1:$A$60,N(N7),1),0)</f>
        <v>29</v>
      </c>
      <c r="P7" s="56">
        <f t="shared" si="0"/>
        <v>64.5</v>
      </c>
      <c r="Q7" s="115">
        <v>3</v>
      </c>
      <c r="R7" s="115">
        <f>IF(Q7&gt;0,INDEX('[1]pos-punti'!$A$1:$A$60,N(Q7),1),0)</f>
        <v>60</v>
      </c>
      <c r="S7" s="115">
        <v>5</v>
      </c>
      <c r="T7" s="115">
        <f>IF(S7&gt;0,INDEX('[1]pos-punti'!$A$1:$A$60,N(S7),1),0)</f>
        <v>45</v>
      </c>
      <c r="U7" s="115">
        <v>10</v>
      </c>
      <c r="V7" s="115">
        <f>IF(U7&gt;0,INDEX('[1]pos-punti'!$A$1:$A$60,N(U7),1),0)</f>
        <v>26</v>
      </c>
      <c r="W7" s="115"/>
      <c r="X7" s="115">
        <f>IF(W7&gt;0,INDEX('[1]pos-punti'!$A$1:$A$60,N(W7),1),0)</f>
        <v>0</v>
      </c>
      <c r="Y7" s="56">
        <f t="shared" si="1"/>
        <v>13</v>
      </c>
      <c r="Z7" s="56">
        <f t="shared" si="2"/>
        <v>355.5</v>
      </c>
      <c r="AA7" s="115">
        <f>SUM(LARGE((G7,I7,K7,P7,R7,T7,Y7),1),LARGE((G7,I7,K7,P7,R7,T7,Y7),2),LARGE((G7,I7,K7,P7,R7,T7,Y7),3))</f>
        <v>224.5</v>
      </c>
    </row>
    <row r="8" spans="1:27" x14ac:dyDescent="0.3">
      <c r="A8" s="136"/>
      <c r="B8" s="14" t="s">
        <v>257</v>
      </c>
      <c r="C8" s="14" t="s">
        <v>94</v>
      </c>
      <c r="D8" s="15">
        <v>2008</v>
      </c>
      <c r="E8" s="15" t="s">
        <v>4</v>
      </c>
      <c r="F8" s="115">
        <v>5</v>
      </c>
      <c r="G8" s="115">
        <f>IF(F8&gt;0,INDEX('[1]pos-punti'!$A$1:$A$60,N(F8),1),0)</f>
        <v>45</v>
      </c>
      <c r="H8" s="115">
        <v>5</v>
      </c>
      <c r="I8" s="115">
        <f>IF(H8&gt;0,INDEX('[1]pos-punti'!$A$1:$A$60,N(H8),1),0)</f>
        <v>45</v>
      </c>
      <c r="J8" s="115">
        <v>9</v>
      </c>
      <c r="K8" s="115">
        <f>IF(J8&gt;0,INDEX('[1]pos-punti'!$A$1:$A$60,N(J8),1),0)</f>
        <v>29</v>
      </c>
      <c r="L8" s="115">
        <v>3</v>
      </c>
      <c r="M8" s="115">
        <f>IF(L8&gt;0,INDEX('[1]pos-punti'!$A$1:$A$60,N(L8),1),0)</f>
        <v>60</v>
      </c>
      <c r="N8" s="115">
        <v>7</v>
      </c>
      <c r="O8" s="115">
        <f>IF(N8&gt;0,INDEX('[1]pos-punti'!$A$1:$A$60,N(N8),1),0)</f>
        <v>36</v>
      </c>
      <c r="P8" s="56">
        <f t="shared" si="0"/>
        <v>48</v>
      </c>
      <c r="Q8" s="115">
        <v>2</v>
      </c>
      <c r="R8" s="115">
        <f>IF(Q8&gt;0,INDEX('[1]pos-punti'!$A$1:$A$60,N(Q8),1),0)</f>
        <v>80</v>
      </c>
      <c r="S8" s="115">
        <v>6</v>
      </c>
      <c r="T8" s="115">
        <f>IF(S8&gt;0,INDEX('[1]pos-punti'!$A$1:$A$60,N(S8),1),0)</f>
        <v>40</v>
      </c>
      <c r="U8" s="115">
        <v>13</v>
      </c>
      <c r="V8" s="115">
        <f>IF(U8&gt;0,INDEX('[1]pos-punti'!$A$1:$A$60,N(U8),1),0)</f>
        <v>20</v>
      </c>
      <c r="W8" s="115">
        <v>2</v>
      </c>
      <c r="X8" s="115">
        <f>IF(W8&gt;0,INDEX('[1]pos-punti'!$A$1:$A$60,N(W8),1),0)</f>
        <v>80</v>
      </c>
      <c r="Y8" s="23">
        <f t="shared" si="1"/>
        <v>50</v>
      </c>
      <c r="Z8" s="56">
        <f t="shared" si="2"/>
        <v>307</v>
      </c>
      <c r="AA8" s="115">
        <f>SUM(LARGE((G8,I8,K8,P8,R8,T8,Y8),1),LARGE((G8,I8,K8,P8,R8,T8,Y8),2),LARGE((G8,I8,K8,P8,R8,T8,Y8),3))</f>
        <v>178</v>
      </c>
    </row>
    <row r="9" spans="1:27" x14ac:dyDescent="0.3">
      <c r="A9" s="137"/>
      <c r="B9" s="14" t="s">
        <v>181</v>
      </c>
      <c r="C9" s="14" t="s">
        <v>206</v>
      </c>
      <c r="D9" s="15">
        <v>2008</v>
      </c>
      <c r="E9" s="15" t="s">
        <v>4</v>
      </c>
      <c r="F9" s="115">
        <v>3</v>
      </c>
      <c r="G9" s="115">
        <f>IF(F9&gt;0,INDEX('[1]pos-punti'!$A$1:$A$60,N(F9),1),0)</f>
        <v>60</v>
      </c>
      <c r="H9" s="115">
        <v>0</v>
      </c>
      <c r="I9" s="115">
        <f>IF(H9&gt;0,INDEX('[1]pos-punti'!$A$1:$A$60,N(H9),1),0)</f>
        <v>0</v>
      </c>
      <c r="J9" s="115">
        <v>4</v>
      </c>
      <c r="K9" s="115">
        <f>IF(J9&gt;0,INDEX('[1]pos-punti'!$A$1:$A$60,N(J9),1),0)</f>
        <v>50</v>
      </c>
      <c r="L9" s="115">
        <v>8</v>
      </c>
      <c r="M9" s="115">
        <f>IF(L9&gt;0,INDEX('[1]pos-punti'!$A$1:$A$60,N(L9),1),0)</f>
        <v>32</v>
      </c>
      <c r="N9" s="115">
        <v>2</v>
      </c>
      <c r="O9" s="115">
        <f>IF(N9&gt;0,INDEX('[1]pos-punti'!$A$1:$A$60,N(N9),1),0)</f>
        <v>80</v>
      </c>
      <c r="P9" s="56">
        <f t="shared" si="0"/>
        <v>56</v>
      </c>
      <c r="Q9" s="115">
        <v>5</v>
      </c>
      <c r="R9" s="115">
        <f>IF(Q9&gt;0,INDEX('[1]pos-punti'!$A$1:$A$60,N(Q9),1),0)</f>
        <v>45</v>
      </c>
      <c r="S9" s="115">
        <v>0</v>
      </c>
      <c r="T9" s="115">
        <f>IF(S9&gt;0,INDEX('[1]pos-punti'!$A$1:$A$60,N(S9),1),0)</f>
        <v>0</v>
      </c>
      <c r="U9" s="115">
        <v>3</v>
      </c>
      <c r="V9" s="115">
        <f>IF(U9&gt;0,INDEX('[1]pos-punti'!$A$1:$A$60,N(U9),1),0)</f>
        <v>60</v>
      </c>
      <c r="W9" s="115"/>
      <c r="X9" s="115">
        <f>IF(W9&gt;0,INDEX('[1]pos-punti'!$A$1:$A$60,N(W9),1),0)</f>
        <v>0</v>
      </c>
      <c r="Y9" s="56">
        <f t="shared" si="1"/>
        <v>30</v>
      </c>
      <c r="Z9" s="56">
        <f t="shared" si="2"/>
        <v>271</v>
      </c>
      <c r="AA9" s="115">
        <f>SUM(LARGE((G9,I9,K9,P9,R9,T9,Y9),1),LARGE((G9,I9,K9,P9,R9,T9,Y9),2),LARGE((G9,I9,K9,P9,R9,T9,Y9),3))</f>
        <v>166</v>
      </c>
    </row>
    <row r="10" spans="1:27" x14ac:dyDescent="0.3">
      <c r="A10" s="137"/>
      <c r="B10" s="14" t="s">
        <v>224</v>
      </c>
      <c r="C10" s="14" t="s">
        <v>109</v>
      </c>
      <c r="D10" s="15">
        <v>2008</v>
      </c>
      <c r="E10" s="15" t="s">
        <v>20</v>
      </c>
      <c r="F10" s="115">
        <v>0</v>
      </c>
      <c r="G10" s="115">
        <f>IF(F10&gt;0,INDEX('[1]pos-punti'!$A$1:$A$60,N(F10),1),0)</f>
        <v>0</v>
      </c>
      <c r="H10" s="115">
        <v>11</v>
      </c>
      <c r="I10" s="115">
        <f>IF(H10&gt;0,INDEX('[1]pos-punti'!$A$1:$A$60,N(H10),1),0)</f>
        <v>24</v>
      </c>
      <c r="J10" s="115">
        <v>11</v>
      </c>
      <c r="K10" s="115">
        <f>IF(J10&gt;0,INDEX('[1]pos-punti'!$A$1:$A$60,N(J10),1),0)</f>
        <v>24</v>
      </c>
      <c r="L10" s="115">
        <v>10</v>
      </c>
      <c r="M10" s="115">
        <f>IF(L10&gt;0,INDEX('[1]pos-punti'!$A$1:$A$60,N(L10),1),0)</f>
        <v>26</v>
      </c>
      <c r="N10" s="115">
        <v>12</v>
      </c>
      <c r="O10" s="115">
        <f>IF(N10&gt;0,INDEX('[1]pos-punti'!$A$1:$A$60,N(N10),1),0)</f>
        <v>22</v>
      </c>
      <c r="P10" s="56">
        <f t="shared" si="0"/>
        <v>24</v>
      </c>
      <c r="Q10" s="115">
        <v>11</v>
      </c>
      <c r="R10" s="115">
        <f>IF(Q10&gt;0,INDEX('[1]pos-punti'!$A$1:$A$60,N(Q10),1),0)</f>
        <v>24</v>
      </c>
      <c r="S10" s="115">
        <v>6</v>
      </c>
      <c r="T10" s="115">
        <f>IF(S10&gt;0,INDEX('[1]pos-punti'!$A$1:$A$60,N(S10),1),0)</f>
        <v>40</v>
      </c>
      <c r="U10" s="115">
        <v>1</v>
      </c>
      <c r="V10" s="115">
        <f>IF(U10&gt;0,INDEX('[1]pos-punti'!$A$1:$A$60,N(U10),1),0)</f>
        <v>100</v>
      </c>
      <c r="W10" s="115">
        <v>1</v>
      </c>
      <c r="X10" s="115">
        <f>IF(W10&gt;0,INDEX('[1]pos-punti'!$A$1:$A$60,N(W10),1),0)</f>
        <v>100</v>
      </c>
      <c r="Y10" s="23">
        <f t="shared" si="1"/>
        <v>100</v>
      </c>
      <c r="Z10" s="56">
        <f t="shared" si="2"/>
        <v>236</v>
      </c>
      <c r="AA10" s="115">
        <f>SUM(LARGE((G10,I10,K10,P10,R10,T10,Y10),1),LARGE((G10,I10,K10,P10,R10,T10,Y10),2),LARGE((G10,I10,K10,P10,R10,T10,Y10),3))</f>
        <v>164</v>
      </c>
    </row>
    <row r="11" spans="1:27" x14ac:dyDescent="0.3">
      <c r="A11" s="137"/>
      <c r="B11" s="14" t="s">
        <v>271</v>
      </c>
      <c r="C11" s="14" t="s">
        <v>209</v>
      </c>
      <c r="D11" s="115">
        <v>2008</v>
      </c>
      <c r="E11" s="15" t="s">
        <v>44</v>
      </c>
      <c r="F11" s="115">
        <v>6</v>
      </c>
      <c r="G11" s="115">
        <f>IF(F11&gt;0,INDEX('[1]pos-punti'!$A$1:$A$60,N(F11),1),0)</f>
        <v>40</v>
      </c>
      <c r="H11" s="115">
        <v>0</v>
      </c>
      <c r="I11" s="115">
        <f>IF(H11&gt;0,INDEX('[1]pos-punti'!$A$1:$A$60,N(H11),1),0)</f>
        <v>0</v>
      </c>
      <c r="J11" s="115">
        <v>5</v>
      </c>
      <c r="K11" s="115">
        <f>IF(J11&gt;0,INDEX('[1]pos-punti'!$A$1:$A$60,N(J11),1),0)</f>
        <v>45</v>
      </c>
      <c r="L11" s="115">
        <v>5</v>
      </c>
      <c r="M11" s="115">
        <f>IF(L11&gt;0,INDEX('[1]pos-punti'!$A$1:$A$60,N(L11),1),0)</f>
        <v>45</v>
      </c>
      <c r="N11" s="115">
        <v>8</v>
      </c>
      <c r="O11" s="115">
        <f>IF(N11&gt;0,INDEX('[1]pos-punti'!$A$1:$A$60,N(N11),1),0)</f>
        <v>32</v>
      </c>
      <c r="P11" s="56">
        <f t="shared" si="0"/>
        <v>38.5</v>
      </c>
      <c r="Q11" s="115">
        <v>4</v>
      </c>
      <c r="R11" s="115">
        <f>IF(Q11&gt;0,INDEX('[1]pos-punti'!$A$1:$A$60,N(Q11),1),0)</f>
        <v>50</v>
      </c>
      <c r="S11" s="115">
        <v>8</v>
      </c>
      <c r="T11" s="115">
        <f>IF(S11&gt;0,INDEX('[1]pos-punti'!$A$1:$A$60,N(S11),1),0)</f>
        <v>32</v>
      </c>
      <c r="U11" s="115">
        <v>5</v>
      </c>
      <c r="V11" s="115">
        <f>IF(U11&gt;0,INDEX('[1]pos-punti'!$A$1:$A$60,N(U11),1),0)</f>
        <v>45</v>
      </c>
      <c r="W11" s="115">
        <v>4</v>
      </c>
      <c r="X11" s="115">
        <f>IF(W11&gt;0,INDEX('[1]pos-punti'!$A$1:$A$60,N(W11),1),0)</f>
        <v>50</v>
      </c>
      <c r="Y11" s="56">
        <f t="shared" si="1"/>
        <v>47.5</v>
      </c>
      <c r="Z11" s="56">
        <f t="shared" si="2"/>
        <v>250.5</v>
      </c>
      <c r="AA11" s="115">
        <f>SUM(LARGE((G11,I11,K11,P11,R11,T11,Y11),1),LARGE((G11,I11,K11,P11,R11,T11,Y11),2),LARGE((G11,I11,K11,P11,R11,T11,Y11),3))</f>
        <v>142.5</v>
      </c>
    </row>
    <row r="12" spans="1:27" x14ac:dyDescent="0.3">
      <c r="A12" s="137"/>
      <c r="B12" s="14" t="s">
        <v>232</v>
      </c>
      <c r="C12" s="14" t="s">
        <v>185</v>
      </c>
      <c r="D12" s="15">
        <v>2008</v>
      </c>
      <c r="E12" s="15" t="s">
        <v>15</v>
      </c>
      <c r="F12" s="115">
        <v>4</v>
      </c>
      <c r="G12" s="115">
        <f>IF(F12&gt;0,INDEX('[1]pos-punti'!$A$1:$A$60,N(F12),1),0)</f>
        <v>50</v>
      </c>
      <c r="H12" s="115">
        <v>8</v>
      </c>
      <c r="I12" s="115">
        <f>IF(H12&gt;0,INDEX('[1]pos-punti'!$A$1:$A$60,N(H12),1),0)</f>
        <v>32</v>
      </c>
      <c r="J12" s="115">
        <v>10</v>
      </c>
      <c r="K12" s="115">
        <f>IF(J12&gt;0,INDEX('[1]pos-punti'!$A$1:$A$60,N(J12),1),0)</f>
        <v>26</v>
      </c>
      <c r="L12" s="115">
        <v>7</v>
      </c>
      <c r="M12" s="115">
        <f>IF(L12&gt;0,INDEX('[1]pos-punti'!$A$1:$A$60,N(L12),1),0)</f>
        <v>36</v>
      </c>
      <c r="N12" s="115">
        <v>11</v>
      </c>
      <c r="O12" s="115">
        <f>IF(N12&gt;0,INDEX('[1]pos-punti'!$A$1:$A$60,N(N12),1),0)</f>
        <v>24</v>
      </c>
      <c r="P12" s="56">
        <f t="shared" si="0"/>
        <v>30</v>
      </c>
      <c r="Q12" s="115">
        <v>7</v>
      </c>
      <c r="R12" s="115">
        <f>IF(Q12&gt;0,INDEX('[1]pos-punti'!$A$1:$A$60,N(Q12),1),0)</f>
        <v>36</v>
      </c>
      <c r="S12" s="115">
        <v>10</v>
      </c>
      <c r="T12" s="115">
        <f>IF(S12&gt;0,INDEX('[1]pos-punti'!$A$1:$A$60,N(S12),1),0)</f>
        <v>26</v>
      </c>
      <c r="U12" s="115">
        <v>14</v>
      </c>
      <c r="V12" s="115">
        <f>IF(U12&gt;0,INDEX('[1]pos-punti'!$A$1:$A$60,N(U12),1),0)</f>
        <v>18</v>
      </c>
      <c r="W12" s="115">
        <v>6</v>
      </c>
      <c r="X12" s="115">
        <f>IF(W12&gt;0,INDEX('[1]pos-punti'!$A$1:$A$60,N(W12),1),0)</f>
        <v>40</v>
      </c>
      <c r="Y12" s="56">
        <f t="shared" si="1"/>
        <v>29</v>
      </c>
      <c r="Z12" s="56">
        <f t="shared" si="2"/>
        <v>218</v>
      </c>
      <c r="AA12" s="115">
        <f>SUM(LARGE((G12,I12,K12,P12,R12,T12,Y12),1),LARGE((G12,I12,K12,P12,R12,T12,Y12),2),LARGE((G12,I12,K12,P12,R12,T12,Y12),3))</f>
        <v>118</v>
      </c>
    </row>
    <row r="13" spans="1:27" x14ac:dyDescent="0.3">
      <c r="A13" s="140"/>
      <c r="B13" s="14" t="s">
        <v>337</v>
      </c>
      <c r="C13" s="14" t="s">
        <v>96</v>
      </c>
      <c r="D13" s="15">
        <v>2008</v>
      </c>
      <c r="E13" s="15" t="s">
        <v>44</v>
      </c>
      <c r="F13" s="115">
        <v>10</v>
      </c>
      <c r="G13" s="115">
        <f>IF(F13&gt;0,INDEX('[1]pos-punti'!$A$1:$A$60,N(F13),1),0)</f>
        <v>26</v>
      </c>
      <c r="H13" s="115">
        <v>0</v>
      </c>
      <c r="I13" s="115">
        <f>IF(H13&gt;0,INDEX('[1]pos-punti'!$A$1:$A$60,N(H13),1),0)</f>
        <v>0</v>
      </c>
      <c r="J13" s="115">
        <v>12</v>
      </c>
      <c r="K13" s="115">
        <f>IF(J13&gt;0,INDEX('[1]pos-punti'!$A$1:$A$60,N(J13),1),0)</f>
        <v>22</v>
      </c>
      <c r="L13" s="115">
        <v>6</v>
      </c>
      <c r="M13" s="115">
        <f>IF(L13&gt;0,INDEX('[1]pos-punti'!$A$1:$A$60,N(L13),1),0)</f>
        <v>40</v>
      </c>
      <c r="N13" s="115">
        <v>13</v>
      </c>
      <c r="O13" s="115">
        <f>IF(N13&gt;0,INDEX('[1]pos-punti'!$A$1:$A$60,N(N13),1),0)</f>
        <v>20</v>
      </c>
      <c r="P13" s="56">
        <f t="shared" si="0"/>
        <v>30</v>
      </c>
      <c r="Q13" s="115">
        <v>8</v>
      </c>
      <c r="R13" s="115">
        <f>IF(Q13&gt;0,INDEX('[1]pos-punti'!$A$1:$A$60,N(Q13),1),0)</f>
        <v>32</v>
      </c>
      <c r="S13" s="115">
        <v>4</v>
      </c>
      <c r="T13" s="115">
        <f>IF(S13&gt;0,INDEX('[1]pos-punti'!$A$1:$A$60,N(S13),1),0)</f>
        <v>50</v>
      </c>
      <c r="U13" s="115">
        <v>4</v>
      </c>
      <c r="V13" s="115">
        <f>IF(U13&gt;0,INDEX('[1]pos-punti'!$A$1:$A$60,N(U13),1),0)</f>
        <v>50</v>
      </c>
      <c r="W13" s="115"/>
      <c r="X13" s="115">
        <f>IF(W13&gt;0,INDEX('[1]pos-punti'!$A$1:$A$60,N(W13),1),0)</f>
        <v>0</v>
      </c>
      <c r="Y13" s="56">
        <f t="shared" si="1"/>
        <v>25</v>
      </c>
      <c r="Z13" s="56">
        <f t="shared" si="2"/>
        <v>210</v>
      </c>
      <c r="AA13" s="115">
        <f>SUM(LARGE((G13,I13,K13,P13,R13,T13,Y13),1),LARGE((G13,I13,K13,P13,R13,T13,Y13),2),LARGE((G13,I13,K13,P13,R13,T13,Y13),3))</f>
        <v>112</v>
      </c>
    </row>
    <row r="14" spans="1:27" x14ac:dyDescent="0.3">
      <c r="A14" s="140"/>
      <c r="B14" s="14" t="s">
        <v>171</v>
      </c>
      <c r="C14" s="14" t="s">
        <v>103</v>
      </c>
      <c r="D14" s="15">
        <v>2009</v>
      </c>
      <c r="E14" s="15" t="s">
        <v>15</v>
      </c>
      <c r="F14" s="115">
        <v>8</v>
      </c>
      <c r="G14" s="115">
        <f>IF(F14&gt;0,INDEX('[1]pos-punti'!$A$1:$A$60,N(F14),1),0)</f>
        <v>32</v>
      </c>
      <c r="H14" s="115">
        <v>12</v>
      </c>
      <c r="I14" s="115">
        <f>IF(H14&gt;0,INDEX('[1]pos-punti'!$A$1:$A$60,N(H14),1),0)</f>
        <v>22</v>
      </c>
      <c r="J14" s="115">
        <v>8</v>
      </c>
      <c r="K14" s="115">
        <f>IF(J14&gt;0,INDEX('[1]pos-punti'!$A$1:$A$60,N(J14),1),0)</f>
        <v>32</v>
      </c>
      <c r="L14" s="115">
        <v>9</v>
      </c>
      <c r="M14" s="115">
        <f>IF(L14&gt;0,INDEX('[1]pos-punti'!$A$1:$A$60,N(L14),1),0)</f>
        <v>29</v>
      </c>
      <c r="N14" s="115">
        <v>6</v>
      </c>
      <c r="O14" s="115">
        <f>IF(N14&gt;0,INDEX('[1]pos-punti'!$A$1:$A$60,N(N14),1),0)</f>
        <v>40</v>
      </c>
      <c r="P14" s="56">
        <f t="shared" si="0"/>
        <v>34.5</v>
      </c>
      <c r="Q14" s="115">
        <v>6</v>
      </c>
      <c r="R14" s="115">
        <f>IF(Q14&gt;0,INDEX('[1]pos-punti'!$A$1:$A$60,N(Q14),1),0)</f>
        <v>40</v>
      </c>
      <c r="S14" s="115">
        <v>13</v>
      </c>
      <c r="T14" s="115">
        <f>IF(S14&gt;0,INDEX('[1]pos-punti'!$A$1:$A$60,N(S14),1),0)</f>
        <v>20</v>
      </c>
      <c r="U14" s="115">
        <v>9</v>
      </c>
      <c r="V14" s="115">
        <f>IF(U14&gt;0,INDEX('[1]pos-punti'!$A$1:$A$60,N(U14),1),0)</f>
        <v>29</v>
      </c>
      <c r="W14" s="115">
        <v>5</v>
      </c>
      <c r="X14" s="115">
        <f>IF(W14&gt;0,INDEX('[1]pos-punti'!$A$1:$A$60,N(W14),1),0)</f>
        <v>45</v>
      </c>
      <c r="Y14" s="56">
        <f t="shared" si="1"/>
        <v>37</v>
      </c>
      <c r="Z14" s="56">
        <f t="shared" si="2"/>
        <v>209.5</v>
      </c>
      <c r="AA14" s="115">
        <f>SUM(LARGE((G14,I14,K14,P14,R14,T14,Y14),1),LARGE((G14,I14,K14,P14,R14,T14,Y14),2),LARGE((G14,I14,K14,P14,R14,T14,Y14),3))</f>
        <v>111.5</v>
      </c>
    </row>
    <row r="15" spans="1:27" x14ac:dyDescent="0.3">
      <c r="A15" s="140"/>
      <c r="B15" s="14" t="s">
        <v>335</v>
      </c>
      <c r="C15" s="14" t="s">
        <v>180</v>
      </c>
      <c r="D15" s="15">
        <v>2008</v>
      </c>
      <c r="E15" s="15" t="s">
        <v>15</v>
      </c>
      <c r="F15" s="115">
        <v>11</v>
      </c>
      <c r="G15" s="115">
        <f>IF(F15&gt;0,INDEX('[1]pos-punti'!$A$1:$A$60,N(F15),1),0)</f>
        <v>24</v>
      </c>
      <c r="H15" s="115">
        <v>9</v>
      </c>
      <c r="I15" s="115">
        <f>IF(H15&gt;0,INDEX('[1]pos-punti'!$A$1:$A$60,N(H15),1),0)</f>
        <v>29</v>
      </c>
      <c r="J15" s="115">
        <v>16</v>
      </c>
      <c r="K15" s="115">
        <f>IF(J15&gt;0,INDEX('[1]pos-punti'!$A$1:$A$60,N(J15),1),0)</f>
        <v>15</v>
      </c>
      <c r="L15" s="115">
        <v>12</v>
      </c>
      <c r="M15" s="115">
        <f>IF(L15&gt;0,INDEX('[1]pos-punti'!$A$1:$A$60,N(L15),1),0)</f>
        <v>22</v>
      </c>
      <c r="N15" s="115">
        <v>4</v>
      </c>
      <c r="O15" s="115">
        <f>IF(N15&gt;0,INDEX('[1]pos-punti'!$A$1:$A$60,N(N15),1),0)</f>
        <v>50</v>
      </c>
      <c r="P15" s="56">
        <f t="shared" si="0"/>
        <v>36</v>
      </c>
      <c r="Q15" s="115">
        <v>10</v>
      </c>
      <c r="R15" s="115">
        <f>IF(Q15&gt;0,INDEX('[1]pos-punti'!$A$1:$A$60,N(Q15),1),0)</f>
        <v>26</v>
      </c>
      <c r="S15" s="115">
        <v>12</v>
      </c>
      <c r="T15" s="115">
        <f>IF(S15&gt;0,INDEX('[1]pos-punti'!$A$1:$A$60,N(S15),1),0)</f>
        <v>22</v>
      </c>
      <c r="U15" s="115">
        <v>16</v>
      </c>
      <c r="V15" s="115">
        <f>IF(U15&gt;0,INDEX('[1]pos-punti'!$A$1:$A$60,N(U15),1),0)</f>
        <v>15</v>
      </c>
      <c r="W15" s="115"/>
      <c r="X15" s="115">
        <f>IF(W15&gt;0,INDEX('[1]pos-punti'!$A$1:$A$60,N(W15),1),0)</f>
        <v>0</v>
      </c>
      <c r="Y15" s="23">
        <f t="shared" si="1"/>
        <v>7.5</v>
      </c>
      <c r="Z15" s="56">
        <f t="shared" si="2"/>
        <v>167</v>
      </c>
      <c r="AA15" s="115">
        <f>SUM(LARGE((G15,I15,K15,P15,R15,T15,Y15),1),LARGE((G15,I15,K15,P15,R15,T15,Y15),2),LARGE((G15,I15,K15,P15,R15,T15,Y15),3))</f>
        <v>91</v>
      </c>
    </row>
    <row r="16" spans="1:27" x14ac:dyDescent="0.3">
      <c r="A16" s="140"/>
      <c r="B16" s="14" t="s">
        <v>34</v>
      </c>
      <c r="C16" s="14" t="s">
        <v>336</v>
      </c>
      <c r="D16" s="15">
        <v>2008</v>
      </c>
      <c r="E16" s="15" t="s">
        <v>20</v>
      </c>
      <c r="F16" s="115">
        <v>13</v>
      </c>
      <c r="G16" s="115">
        <f>IF(F16&gt;0,INDEX('[1]pos-punti'!$A$1:$A$60,N(F16),1),0)</f>
        <v>20</v>
      </c>
      <c r="H16" s="115">
        <v>7</v>
      </c>
      <c r="I16" s="115">
        <f>IF(H16&gt;0,INDEX('[1]pos-punti'!$A$1:$A$60,N(H16),1),0)</f>
        <v>36</v>
      </c>
      <c r="J16" s="115">
        <v>17</v>
      </c>
      <c r="K16" s="115">
        <f>IF(J16&gt;0,INDEX('[1]pos-punti'!$A$1:$A$60,N(J16),1),0)</f>
        <v>14</v>
      </c>
      <c r="L16" s="115">
        <v>11</v>
      </c>
      <c r="M16" s="115">
        <f>IF(L16&gt;0,INDEX('[1]pos-punti'!$A$1:$A$60,N(L16),1),0)</f>
        <v>24</v>
      </c>
      <c r="N16" s="115">
        <v>18</v>
      </c>
      <c r="O16" s="115">
        <f>IF(N16&gt;0,INDEX('[1]pos-punti'!$A$1:$A$60,N(N16),1),0)</f>
        <v>13</v>
      </c>
      <c r="P16" s="56">
        <f t="shared" si="0"/>
        <v>18.5</v>
      </c>
      <c r="Q16" s="115">
        <v>13</v>
      </c>
      <c r="R16" s="115">
        <f>IF(Q16&gt;0,INDEX('[1]pos-punti'!$A$1:$A$60,N(Q16),1),0)</f>
        <v>20</v>
      </c>
      <c r="S16" s="115">
        <v>9</v>
      </c>
      <c r="T16" s="115">
        <f>IF(S16&gt;0,INDEX('[1]pos-punti'!$A$1:$A$60,N(S16),1),0)</f>
        <v>29</v>
      </c>
      <c r="U16" s="115">
        <v>19</v>
      </c>
      <c r="V16" s="115">
        <f>IF(U16&gt;0,INDEX('[1]pos-punti'!$A$1:$A$60,N(U16),1),0)</f>
        <v>12</v>
      </c>
      <c r="W16" s="115">
        <v>7</v>
      </c>
      <c r="X16" s="115">
        <f>IF(W16&gt;0,INDEX('[1]pos-punti'!$A$1:$A$60,N(W16),1),0)</f>
        <v>36</v>
      </c>
      <c r="Y16" s="23">
        <f t="shared" si="1"/>
        <v>24</v>
      </c>
      <c r="Z16" s="56">
        <f t="shared" si="2"/>
        <v>149.5</v>
      </c>
      <c r="AA16" s="115">
        <f>SUM(LARGE((G16,I16,K16,P16,R16,T16,Y16),1),LARGE((G16,I16,K16,P16,R16,T16,Y16),2),LARGE((G16,I16,K16,P16,R16,T16,Y16),3))</f>
        <v>89</v>
      </c>
    </row>
    <row r="17" spans="1:28" x14ac:dyDescent="0.3">
      <c r="A17" s="140"/>
      <c r="B17" s="14" t="s">
        <v>339</v>
      </c>
      <c r="C17" s="14" t="s">
        <v>340</v>
      </c>
      <c r="D17" s="15">
        <v>2008</v>
      </c>
      <c r="E17" s="15" t="s">
        <v>31</v>
      </c>
      <c r="F17" s="115">
        <v>0</v>
      </c>
      <c r="G17" s="115">
        <f>IF(F17&gt;0,INDEX('[1]pos-punti'!$A$1:$A$60,N(F17),1),0)</f>
        <v>0</v>
      </c>
      <c r="H17" s="115">
        <v>6</v>
      </c>
      <c r="I17" s="115">
        <f>IF(H17&gt;0,INDEX('[1]pos-punti'!$A$1:$A$60,N(H17),1),0)</f>
        <v>40</v>
      </c>
      <c r="J17" s="115">
        <v>14</v>
      </c>
      <c r="K17" s="115">
        <f>IF(J17&gt;0,INDEX('[1]pos-punti'!$A$1:$A$60,N(J17),1),0)</f>
        <v>18</v>
      </c>
      <c r="L17" s="115">
        <v>0</v>
      </c>
      <c r="M17" s="115">
        <f>IF(L17&gt;0,INDEX('[1]pos-punti'!$A$1:$A$60,N(L17),1),0)</f>
        <v>0</v>
      </c>
      <c r="N17" s="115">
        <v>10</v>
      </c>
      <c r="O17" s="115">
        <f>IF(N17&gt;0,INDEX('[1]pos-punti'!$A$1:$A$60,N(N17),1),0)</f>
        <v>26</v>
      </c>
      <c r="P17" s="56">
        <f t="shared" si="0"/>
        <v>13</v>
      </c>
      <c r="Q17" s="115">
        <v>0</v>
      </c>
      <c r="R17" s="115">
        <f>IF(Q17&gt;0,INDEX('[1]pos-punti'!$A$1:$A$60,N(Q17),1),0)</f>
        <v>0</v>
      </c>
      <c r="S17" s="115">
        <v>0</v>
      </c>
      <c r="T17" s="115">
        <f>IF(S17&gt;0,INDEX('[1]pos-punti'!$A$1:$A$60,N(S17),1),0)</f>
        <v>0</v>
      </c>
      <c r="U17" s="115">
        <v>12</v>
      </c>
      <c r="V17" s="115">
        <f>IF(U17&gt;0,INDEX('[1]pos-punti'!$A$1:$A$60,N(U17),1),0)</f>
        <v>22</v>
      </c>
      <c r="W17" s="115">
        <v>9</v>
      </c>
      <c r="X17" s="115">
        <f>IF(W17&gt;0,INDEX('[1]pos-punti'!$A$1:$A$60,N(W17),1),0)</f>
        <v>29</v>
      </c>
      <c r="Y17" s="23">
        <f t="shared" si="1"/>
        <v>25.5</v>
      </c>
      <c r="Z17" s="56">
        <f t="shared" si="2"/>
        <v>93</v>
      </c>
      <c r="AA17" s="115">
        <f>SUM(LARGE((G17,I17,K17,P17,R17,T17,Y17),1),LARGE((G17,I17,K17,P17,R17,T17,Y17),2),LARGE((G17,I17,K17,P17,R17,T17,Y17),3))</f>
        <v>83.5</v>
      </c>
    </row>
    <row r="18" spans="1:28" s="155" customFormat="1" x14ac:dyDescent="0.3">
      <c r="A18" s="176"/>
      <c r="B18" s="156" t="s">
        <v>341</v>
      </c>
      <c r="C18" s="156" t="s">
        <v>103</v>
      </c>
      <c r="D18" s="157">
        <v>2009</v>
      </c>
      <c r="E18" s="157" t="s">
        <v>15</v>
      </c>
      <c r="F18" s="147">
        <v>9</v>
      </c>
      <c r="G18" s="147">
        <f>IF(F18&gt;0,INDEX('[1]pos-punti'!$A$1:$A$60,N(F18),1),0)</f>
        <v>29</v>
      </c>
      <c r="H18" s="147">
        <v>10</v>
      </c>
      <c r="I18" s="147">
        <f>IF(H18&gt;0,INDEX('[1]pos-punti'!$A$1:$A$60,N(H18),1),0)</f>
        <v>26</v>
      </c>
      <c r="J18" s="147">
        <v>0</v>
      </c>
      <c r="K18" s="147">
        <f>IF(J18&gt;0,INDEX('[1]pos-punti'!$A$1:$A$60,N(J18),1),0)</f>
        <v>0</v>
      </c>
      <c r="L18" s="147">
        <v>0</v>
      </c>
      <c r="M18" s="147">
        <f>IF(L18&gt;0,INDEX('[1]pos-punti'!$A$1:$A$60,N(L18),1),0)</f>
        <v>0</v>
      </c>
      <c r="N18" s="147">
        <v>0</v>
      </c>
      <c r="O18" s="147">
        <f>IF(N18&gt;0,INDEX('[1]pos-punti'!$A$1:$A$60,N(N18),1),0)</f>
        <v>0</v>
      </c>
      <c r="P18" s="158">
        <f t="shared" si="0"/>
        <v>0</v>
      </c>
      <c r="Q18" s="147">
        <v>0</v>
      </c>
      <c r="R18" s="147">
        <f>IF(Q18&gt;0,INDEX('[1]pos-punti'!$A$1:$A$60,N(Q18),1),0)</f>
        <v>0</v>
      </c>
      <c r="S18" s="147">
        <v>0</v>
      </c>
      <c r="T18" s="147">
        <f>IF(S18&gt;0,INDEX('[1]pos-punti'!$A$1:$A$60,N(S18),1),0)</f>
        <v>0</v>
      </c>
      <c r="U18" s="147">
        <v>6</v>
      </c>
      <c r="V18" s="147">
        <f>IF(U18&gt;0,INDEX('[1]pos-punti'!$A$1:$A$60,N(U18),1),0)</f>
        <v>40</v>
      </c>
      <c r="W18" s="147"/>
      <c r="X18" s="147">
        <f>IF(W18&gt;0,INDEX('[1]pos-punti'!$A$1:$A$60,N(W18),1),0)</f>
        <v>0</v>
      </c>
      <c r="Y18" s="158">
        <f t="shared" si="1"/>
        <v>20</v>
      </c>
      <c r="Z18" s="158">
        <f t="shared" si="2"/>
        <v>95</v>
      </c>
      <c r="AA18" s="147">
        <f>SUM(LARGE((G18,I18,K18,P18,R18,T18,Y18),1),LARGE((G18,I18,K18,P18,R18,T18,Y18),2),LARGE((G18,I18,K18,P18,R18,T18,Y18),3))</f>
        <v>75</v>
      </c>
      <c r="AB18" s="155" t="s">
        <v>400</v>
      </c>
    </row>
    <row r="19" spans="1:28" x14ac:dyDescent="0.3">
      <c r="A19" s="140"/>
      <c r="B19" s="14" t="s">
        <v>289</v>
      </c>
      <c r="C19" s="14" t="s">
        <v>210</v>
      </c>
      <c r="D19" s="15">
        <v>2009</v>
      </c>
      <c r="E19" s="15" t="s">
        <v>20</v>
      </c>
      <c r="F19" s="115">
        <v>0</v>
      </c>
      <c r="G19" s="115">
        <f>IF(F19&gt;0,INDEX('[1]pos-punti'!$A$1:$A$60,N(F19),1),0)</f>
        <v>0</v>
      </c>
      <c r="H19" s="115">
        <v>13</v>
      </c>
      <c r="I19" s="115">
        <f>IF(H19&gt;0,INDEX('[1]pos-punti'!$A$1:$A$60,N(H19),1),0)</f>
        <v>20</v>
      </c>
      <c r="J19" s="115">
        <v>0</v>
      </c>
      <c r="K19" s="115">
        <f>IF(J19&gt;0,INDEX('[1]pos-punti'!$A$1:$A$60,N(J19),1),0)</f>
        <v>0</v>
      </c>
      <c r="L19" s="115">
        <v>14</v>
      </c>
      <c r="M19" s="115">
        <f>IF(L19&gt;0,INDEX('[1]pos-punti'!$A$1:$A$60,N(L19),1),0)</f>
        <v>18</v>
      </c>
      <c r="N19" s="115">
        <v>14</v>
      </c>
      <c r="O19" s="115">
        <f>IF(N19&gt;0,INDEX('[1]pos-punti'!$A$1:$A$60,N(N19),1),0)</f>
        <v>18</v>
      </c>
      <c r="P19" s="56">
        <f t="shared" si="0"/>
        <v>18</v>
      </c>
      <c r="Q19" s="115">
        <v>12</v>
      </c>
      <c r="R19" s="115">
        <f>IF(Q19&gt;0,INDEX('[1]pos-punti'!$A$1:$A$60,N(Q19),1),0)</f>
        <v>22</v>
      </c>
      <c r="S19" s="115">
        <v>16</v>
      </c>
      <c r="T19" s="115">
        <f>IF(S19&gt;0,INDEX('[1]pos-punti'!$A$1:$A$60,N(S19),1),0)</f>
        <v>15</v>
      </c>
      <c r="U19" s="115">
        <v>15</v>
      </c>
      <c r="V19" s="115">
        <f>IF(U19&gt;0,INDEX('[1]pos-punti'!$A$1:$A$60,N(U19),1),0)</f>
        <v>16</v>
      </c>
      <c r="W19" s="115">
        <v>10</v>
      </c>
      <c r="X19" s="115">
        <f>IF(W19&gt;0,INDEX('[1]pos-punti'!$A$1:$A$60,N(W19),1),0)</f>
        <v>26</v>
      </c>
      <c r="Y19" s="56">
        <f t="shared" si="1"/>
        <v>21</v>
      </c>
      <c r="Z19" s="56">
        <f t="shared" si="2"/>
        <v>91</v>
      </c>
      <c r="AA19" s="115">
        <f>SUM(LARGE((G19,I19,K19,P19,R19,T19,Y19),1),LARGE((G19,I19,K19,P19,R19,T19,Y19),2),LARGE((G19,I19,K19,P19,R19,T19,Y19),3))</f>
        <v>63</v>
      </c>
    </row>
    <row r="20" spans="1:28" x14ac:dyDescent="0.3">
      <c r="A20" s="138"/>
      <c r="B20" s="14" t="s">
        <v>36</v>
      </c>
      <c r="C20" s="14" t="s">
        <v>203</v>
      </c>
      <c r="D20" s="15">
        <v>2008</v>
      </c>
      <c r="E20" s="15" t="s">
        <v>15</v>
      </c>
      <c r="F20" s="115">
        <v>12</v>
      </c>
      <c r="G20" s="115">
        <f>IF(F20&gt;0,INDEX('[1]pos-punti'!$A$1:$A$60,N(F20),1),0)</f>
        <v>22</v>
      </c>
      <c r="H20" s="115">
        <v>0</v>
      </c>
      <c r="I20" s="115">
        <f>IF(H20&gt;0,INDEX('[1]pos-punti'!$A$1:$A$60,N(H20),1),0)</f>
        <v>0</v>
      </c>
      <c r="J20" s="115">
        <v>15</v>
      </c>
      <c r="K20" s="115">
        <f>IF(J20&gt;0,INDEX('[1]pos-punti'!$A$1:$A$60,N(J20),1),0)</f>
        <v>16</v>
      </c>
      <c r="L20" s="115">
        <v>15</v>
      </c>
      <c r="M20" s="115">
        <f>IF(L20&gt;0,INDEX('[1]pos-punti'!$A$1:$A$60,N(L20),1),0)</f>
        <v>16</v>
      </c>
      <c r="N20" s="115">
        <v>0</v>
      </c>
      <c r="O20" s="115">
        <f>IF(N20&gt;0,INDEX('[1]pos-punti'!$A$1:$A$60,N(N20),1),0)</f>
        <v>0</v>
      </c>
      <c r="P20" s="56">
        <f t="shared" si="0"/>
        <v>8</v>
      </c>
      <c r="Q20" s="115">
        <v>0</v>
      </c>
      <c r="R20" s="115">
        <f>IF(Q20&gt;0,INDEX('[1]pos-punti'!$A$1:$A$60,N(Q20),1),0)</f>
        <v>0</v>
      </c>
      <c r="S20" s="115">
        <v>15</v>
      </c>
      <c r="T20" s="115">
        <f>IF(S20&gt;0,INDEX('[1]pos-punti'!$A$1:$A$60,N(S20),1),0)</f>
        <v>16</v>
      </c>
      <c r="U20" s="115">
        <v>17</v>
      </c>
      <c r="V20" s="115">
        <f>IF(U20&gt;0,INDEX('[1]pos-punti'!$A$1:$A$60,N(U20),1),0)</f>
        <v>14</v>
      </c>
      <c r="W20" s="115">
        <v>13</v>
      </c>
      <c r="X20" s="115">
        <f>IF(W20&gt;0,INDEX('[1]pos-punti'!$A$1:$A$60,N(W20),1),0)</f>
        <v>20</v>
      </c>
      <c r="Y20" s="23">
        <f t="shared" si="1"/>
        <v>17</v>
      </c>
      <c r="Z20" s="56">
        <f t="shared" si="2"/>
        <v>76</v>
      </c>
      <c r="AA20" s="115">
        <f>SUM(LARGE((G20,I20,K20,P20,R20,T20,Y20),1),LARGE((G20,I20,K20,P20,R20,T20,Y20),2),LARGE((G20,I20,K20,P20,R20,T20,Y20),3))</f>
        <v>55</v>
      </c>
    </row>
    <row r="21" spans="1:28" x14ac:dyDescent="0.3">
      <c r="A21" s="138"/>
      <c r="B21" s="14" t="s">
        <v>289</v>
      </c>
      <c r="C21" s="14" t="s">
        <v>343</v>
      </c>
      <c r="D21" s="15">
        <v>2009</v>
      </c>
      <c r="E21" s="15" t="s">
        <v>20</v>
      </c>
      <c r="F21" s="115">
        <v>0</v>
      </c>
      <c r="G21" s="115">
        <f>IF(F21&gt;0,INDEX('[1]pos-punti'!$A$1:$A$60,N(F21),1),0)</f>
        <v>0</v>
      </c>
      <c r="H21" s="115">
        <v>16</v>
      </c>
      <c r="I21" s="115">
        <f>IF(H21&gt;0,INDEX('[1]pos-punti'!$A$1:$A$60,N(H21),1),0)</f>
        <v>15</v>
      </c>
      <c r="J21" s="115">
        <v>21</v>
      </c>
      <c r="K21" s="115">
        <f>IF(J21&gt;0,INDEX('[1]pos-punti'!$A$1:$A$60,N(J21),1),0)</f>
        <v>10</v>
      </c>
      <c r="L21" s="115">
        <v>17</v>
      </c>
      <c r="M21" s="115">
        <f>IF(L21&gt;0,INDEX('[1]pos-punti'!$A$1:$A$60,N(L21),1),0)</f>
        <v>14</v>
      </c>
      <c r="N21" s="115">
        <v>16</v>
      </c>
      <c r="O21" s="115">
        <f>IF(N21&gt;0,INDEX('[1]pos-punti'!$A$1:$A$60,N(N21),1),0)</f>
        <v>15</v>
      </c>
      <c r="P21" s="56">
        <f t="shared" si="0"/>
        <v>14.5</v>
      </c>
      <c r="Q21" s="115">
        <v>14</v>
      </c>
      <c r="R21" s="115">
        <f>IF(Q21&gt;0,INDEX('[1]pos-punti'!$A$1:$A$60,N(Q21),1),0)</f>
        <v>18</v>
      </c>
      <c r="S21" s="115">
        <v>18</v>
      </c>
      <c r="T21" s="115">
        <f>IF(S21&gt;0,INDEX('[1]pos-punti'!$A$1:$A$60,N(S21),1),0)</f>
        <v>13</v>
      </c>
      <c r="U21" s="115">
        <v>20</v>
      </c>
      <c r="V21" s="115">
        <f>IF(U21&gt;0,INDEX('[1]pos-punti'!$A$1:$A$60,N(U21),1),0)</f>
        <v>11</v>
      </c>
      <c r="W21" s="115">
        <v>14</v>
      </c>
      <c r="X21" s="115">
        <f>IF(W21&gt;0,INDEX('[1]pos-punti'!$A$1:$A$60,N(W21),1),0)</f>
        <v>18</v>
      </c>
      <c r="Y21" s="56">
        <f t="shared" si="1"/>
        <v>14.5</v>
      </c>
      <c r="Z21" s="56">
        <f t="shared" si="2"/>
        <v>81.5</v>
      </c>
      <c r="AA21" s="115">
        <f>SUM(LARGE((G21,I21,K21,P21,R21,T21,Y21),1),LARGE((G21,I21,K21,P21,R21,T21,Y21),2),LARGE((G21,I21,K21,P21,R21,T21,Y21),3))</f>
        <v>47.5</v>
      </c>
    </row>
    <row r="22" spans="1:28" x14ac:dyDescent="0.3">
      <c r="A22" s="138"/>
      <c r="B22" s="14" t="s">
        <v>338</v>
      </c>
      <c r="C22" s="14" t="s">
        <v>92</v>
      </c>
      <c r="D22" s="15">
        <v>2009</v>
      </c>
      <c r="E22" s="15" t="s">
        <v>15</v>
      </c>
      <c r="F22" s="115">
        <v>14</v>
      </c>
      <c r="G22" s="115">
        <f>IF(F22&gt;0,INDEX('[1]pos-punti'!$A$1:$A$60,N(F22),1),0)</f>
        <v>18</v>
      </c>
      <c r="H22" s="115">
        <v>18</v>
      </c>
      <c r="I22" s="115">
        <f>IF(H22&gt;0,INDEX('[1]pos-punti'!$A$1:$A$60,N(H22),1),0)</f>
        <v>13</v>
      </c>
      <c r="J22" s="115">
        <v>19</v>
      </c>
      <c r="K22" s="115">
        <f>IF(J22&gt;0,INDEX('[1]pos-punti'!$A$1:$A$60,N(J22),1),0)</f>
        <v>12</v>
      </c>
      <c r="L22" s="115">
        <v>20</v>
      </c>
      <c r="M22" s="115">
        <f>IF(L22&gt;0,INDEX('[1]pos-punti'!$A$1:$A$60,N(L22),1),0)</f>
        <v>11</v>
      </c>
      <c r="N22" s="115">
        <v>17</v>
      </c>
      <c r="O22" s="115">
        <f>IF(N22&gt;0,INDEX('[1]pos-punti'!$A$1:$A$60,N(N22),1),0)</f>
        <v>14</v>
      </c>
      <c r="P22" s="56">
        <f t="shared" si="0"/>
        <v>12.5</v>
      </c>
      <c r="Q22" s="115">
        <v>15</v>
      </c>
      <c r="R22" s="115">
        <f>IF(Q22&gt;0,INDEX('[1]pos-punti'!$A$1:$A$60,N(Q22),1),0)</f>
        <v>16</v>
      </c>
      <c r="S22" s="115">
        <v>23</v>
      </c>
      <c r="T22" s="115">
        <f>IF(S22&gt;0,INDEX('[1]pos-punti'!$A$1:$A$60,N(S22),1),0)</f>
        <v>8</v>
      </c>
      <c r="U22" s="115">
        <v>24</v>
      </c>
      <c r="V22" s="115">
        <f>IF(U22&gt;0,INDEX('[1]pos-punti'!$A$1:$A$60,N(U22),1),0)</f>
        <v>7</v>
      </c>
      <c r="W22" s="115">
        <v>18</v>
      </c>
      <c r="X22" s="115">
        <f>IF(W22&gt;0,INDEX('[1]pos-punti'!$A$1:$A$60,N(W22),1),0)</f>
        <v>13</v>
      </c>
      <c r="Y22" s="23">
        <f t="shared" si="1"/>
        <v>10</v>
      </c>
      <c r="Z22" s="56">
        <f t="shared" si="2"/>
        <v>86.5</v>
      </c>
      <c r="AA22" s="115">
        <f>SUM(LARGE((G22,I22,K22,P22,R22,T22,Y22),1),LARGE((G22,I22,K22,P22,R22,T22,Y22),2),LARGE((G22,I22,K22,P22,R22,T22,Y22),3))</f>
        <v>47</v>
      </c>
    </row>
    <row r="23" spans="1:28" x14ac:dyDescent="0.3">
      <c r="A23" s="138"/>
      <c r="B23" s="14" t="s">
        <v>351</v>
      </c>
      <c r="C23" s="14" t="s">
        <v>352</v>
      </c>
      <c r="D23" s="15">
        <v>2008</v>
      </c>
      <c r="E23" s="15" t="s">
        <v>31</v>
      </c>
      <c r="F23" s="115">
        <v>0</v>
      </c>
      <c r="G23" s="115">
        <f>IF(F23&gt;0,INDEX('[1]pos-punti'!$A$1:$A$60,N(F23),1),0)</f>
        <v>0</v>
      </c>
      <c r="H23" s="115">
        <v>0</v>
      </c>
      <c r="I23" s="115">
        <f>IF(H23&gt;0,INDEX('[1]pos-punti'!$A$1:$A$60,N(H23),1),0)</f>
        <v>0</v>
      </c>
      <c r="J23" s="115">
        <v>13</v>
      </c>
      <c r="K23" s="115">
        <f>IF(J23&gt;0,INDEX('[1]pos-punti'!$A$1:$A$60,N(J23),1),0)</f>
        <v>20</v>
      </c>
      <c r="L23" s="115">
        <v>13</v>
      </c>
      <c r="M23" s="115">
        <f>IF(L23&gt;0,INDEX('[1]pos-punti'!$A$1:$A$60,N(L23),1),0)</f>
        <v>20</v>
      </c>
      <c r="N23" s="115">
        <v>0</v>
      </c>
      <c r="O23" s="115">
        <f>IF(N23&gt;0,INDEX('[1]pos-punti'!$A$1:$A$60,N(N23),1),0)</f>
        <v>0</v>
      </c>
      <c r="P23" s="56">
        <f t="shared" si="0"/>
        <v>10</v>
      </c>
      <c r="Q23" s="115">
        <v>0</v>
      </c>
      <c r="R23" s="115">
        <f>IF(Q23&gt;0,INDEX('[1]pos-punti'!$A$1:$A$60,N(Q23),1),0)</f>
        <v>0</v>
      </c>
      <c r="S23" s="115">
        <v>17</v>
      </c>
      <c r="T23" s="115">
        <f>IF(S23&gt;0,INDEX('[1]pos-punti'!$A$1:$A$60,N(S23),1),0)</f>
        <v>14</v>
      </c>
      <c r="U23" s="115">
        <v>0</v>
      </c>
      <c r="V23" s="115">
        <f>IF(U23&gt;0,INDEX('[1]pos-punti'!$A$1:$A$60,N(U23),1),0)</f>
        <v>0</v>
      </c>
      <c r="W23" s="115">
        <v>12</v>
      </c>
      <c r="X23" s="115">
        <f>IF(W23&gt;0,INDEX('[1]pos-punti'!$A$1:$A$60,N(W23),1),0)</f>
        <v>22</v>
      </c>
      <c r="Y23" s="23">
        <f t="shared" si="1"/>
        <v>11</v>
      </c>
      <c r="Z23" s="56">
        <f t="shared" si="2"/>
        <v>44</v>
      </c>
      <c r="AA23" s="115">
        <f>SUM(LARGE((G23,I23,K23,P23,R23,T23,Y23),1),LARGE((G23,I23,K23,P23,R23,T23,Y23),2),LARGE((G23,I23,K23,P23,R23,T23,Y23),3))</f>
        <v>45</v>
      </c>
    </row>
    <row r="24" spans="1:28" x14ac:dyDescent="0.3">
      <c r="A24" s="138"/>
      <c r="B24" s="14" t="s">
        <v>342</v>
      </c>
      <c r="C24" s="14" t="s">
        <v>107</v>
      </c>
      <c r="D24" s="15">
        <v>2009</v>
      </c>
      <c r="E24" s="15" t="s">
        <v>4</v>
      </c>
      <c r="F24" s="115">
        <v>16</v>
      </c>
      <c r="G24" s="115">
        <f>IF(F24&gt;0,INDEX('[1]pos-punti'!$A$1:$A$60,N(F24),1),0)</f>
        <v>15</v>
      </c>
      <c r="H24" s="115">
        <v>17</v>
      </c>
      <c r="I24" s="115">
        <f>IF(H24&gt;0,INDEX('[1]pos-punti'!$A$1:$A$60,N(H24),1),0)</f>
        <v>14</v>
      </c>
      <c r="J24" s="115">
        <v>22</v>
      </c>
      <c r="K24" s="115">
        <f>IF(J24&gt;0,INDEX('[1]pos-punti'!$A$1:$A$60,N(J24),1),0)</f>
        <v>9</v>
      </c>
      <c r="L24" s="115">
        <v>19</v>
      </c>
      <c r="M24" s="115">
        <f>IF(L24&gt;0,INDEX('[1]pos-punti'!$A$1:$A$60,N(L24),1),0)</f>
        <v>12</v>
      </c>
      <c r="N24" s="115">
        <v>20</v>
      </c>
      <c r="O24" s="115">
        <f>IF(N24&gt;0,INDEX('[1]pos-punti'!$A$1:$A$60,N(N24),1),0)</f>
        <v>11</v>
      </c>
      <c r="P24" s="56">
        <f t="shared" si="0"/>
        <v>11.5</v>
      </c>
      <c r="Q24" s="115">
        <v>16</v>
      </c>
      <c r="R24" s="115">
        <f>IF(Q24&gt;0,INDEX('[1]pos-punti'!$A$1:$A$60,N(Q24),1),0)</f>
        <v>15</v>
      </c>
      <c r="S24" s="115">
        <v>21</v>
      </c>
      <c r="T24" s="115">
        <f>IF(S24&gt;0,INDEX('[1]pos-punti'!$A$1:$A$60,N(S24),1),0)</f>
        <v>10</v>
      </c>
      <c r="U24" s="115">
        <v>0</v>
      </c>
      <c r="V24" s="115">
        <f>IF(U24&gt;0,INDEX('[1]pos-punti'!$A$1:$A$60,N(U24),1),0)</f>
        <v>0</v>
      </c>
      <c r="W24" s="115">
        <v>19</v>
      </c>
      <c r="X24" s="115">
        <f>IF(W24&gt;0,INDEX('[1]pos-punti'!$A$1:$A$60,N(W24),1),0)</f>
        <v>12</v>
      </c>
      <c r="Y24" s="56">
        <f t="shared" si="1"/>
        <v>6</v>
      </c>
      <c r="Z24" s="56">
        <f t="shared" si="2"/>
        <v>74.5</v>
      </c>
      <c r="AA24" s="115">
        <f>SUM(LARGE((G24,I24,K24,P24,R24,T24,Y24),1),LARGE((G24,I24,K24,P24,R24,T24,Y24),2),LARGE((G24,I24,K24,P24,R24,T24,Y24),3))</f>
        <v>44</v>
      </c>
    </row>
    <row r="25" spans="1:28" x14ac:dyDescent="0.3">
      <c r="A25" s="138"/>
      <c r="B25" s="14" t="s">
        <v>349</v>
      </c>
      <c r="C25" s="14" t="s">
        <v>350</v>
      </c>
      <c r="D25" s="15">
        <v>2009</v>
      </c>
      <c r="E25" s="15" t="s">
        <v>44</v>
      </c>
      <c r="F25" s="115">
        <v>0</v>
      </c>
      <c r="G25" s="115">
        <f>IF(F25&gt;0,INDEX('[1]pos-punti'!$A$1:$A$60,N(F25),1),0)</f>
        <v>0</v>
      </c>
      <c r="H25" s="115">
        <v>14</v>
      </c>
      <c r="I25" s="115">
        <f>IF(H25&gt;0,INDEX('[1]pos-punti'!$A$1:$A$60,N(H25),1),0)</f>
        <v>18</v>
      </c>
      <c r="J25" s="115">
        <v>0</v>
      </c>
      <c r="K25" s="115">
        <f>IF(J25&gt;0,INDEX('[1]pos-punti'!$A$1:$A$60,N(J25),1),0)</f>
        <v>0</v>
      </c>
      <c r="L25" s="115">
        <v>0</v>
      </c>
      <c r="M25" s="115">
        <f>IF(L25&gt;0,INDEX('[1]pos-punti'!$A$1:$A$60,N(L25),1),0)</f>
        <v>0</v>
      </c>
      <c r="N25" s="115">
        <v>0</v>
      </c>
      <c r="O25" s="115">
        <f>IF(N25&gt;0,INDEX('[1]pos-punti'!$A$1:$A$60,N(N25),1),0)</f>
        <v>0</v>
      </c>
      <c r="P25" s="56">
        <f t="shared" si="0"/>
        <v>0</v>
      </c>
      <c r="Q25" s="115">
        <v>0</v>
      </c>
      <c r="R25" s="115">
        <f>IF(Q25&gt;0,INDEX('[1]pos-punti'!$A$1:$A$60,N(Q25),1),0)</f>
        <v>0</v>
      </c>
      <c r="S25" s="115">
        <v>14</v>
      </c>
      <c r="T25" s="115">
        <f>IF(S25&gt;0,INDEX('[1]pos-punti'!$A$1:$A$60,N(S25),1),0)</f>
        <v>18</v>
      </c>
      <c r="U25" s="115">
        <v>18</v>
      </c>
      <c r="V25" s="115">
        <f>IF(U25&gt;0,INDEX('[1]pos-punti'!$A$1:$A$60,N(U25),1),0)</f>
        <v>13</v>
      </c>
      <c r="W25" s="115"/>
      <c r="X25" s="115">
        <f>IF(W25&gt;0,INDEX('[1]pos-punti'!$A$1:$A$60,N(W25),1),0)</f>
        <v>0</v>
      </c>
      <c r="Y25" s="56">
        <f t="shared" si="1"/>
        <v>6.5</v>
      </c>
      <c r="Z25" s="56">
        <f t="shared" si="2"/>
        <v>49</v>
      </c>
      <c r="AA25" s="115">
        <f>SUM(LARGE((G25,I25,K25,P25,R25,T25,Y25),1),LARGE((G25,I25,K25,P25,R25,T25,Y25),2),LARGE((G25,I25,K25,P25,R25,T25,Y25),3))</f>
        <v>42.5</v>
      </c>
    </row>
    <row r="26" spans="1:28" x14ac:dyDescent="0.3">
      <c r="A26" s="138"/>
      <c r="B26" s="14" t="s">
        <v>346</v>
      </c>
      <c r="C26" s="14" t="s">
        <v>347</v>
      </c>
      <c r="D26" s="15">
        <v>2009</v>
      </c>
      <c r="E26" s="15" t="s">
        <v>31</v>
      </c>
      <c r="F26" s="115">
        <v>0</v>
      </c>
      <c r="G26" s="115">
        <f>IF(F26&gt;0,INDEX('[1]pos-punti'!$A$1:$A$60,N(F26),1),0)</f>
        <v>0</v>
      </c>
      <c r="H26" s="115">
        <v>15</v>
      </c>
      <c r="I26" s="115">
        <f>IF(H26&gt;0,INDEX('[1]pos-punti'!$A$1:$A$60,N(H26),1),0)</f>
        <v>16</v>
      </c>
      <c r="J26" s="115">
        <v>20</v>
      </c>
      <c r="K26" s="115">
        <f>IF(J26&gt;0,INDEX('[1]pos-punti'!$A$1:$A$60,N(J26),1),0)</f>
        <v>11</v>
      </c>
      <c r="L26" s="115">
        <v>16</v>
      </c>
      <c r="M26" s="115">
        <f>IF(L26&gt;0,INDEX('[1]pos-punti'!$A$1:$A$60,N(L26),1),0)</f>
        <v>15</v>
      </c>
      <c r="N26" s="115">
        <v>0</v>
      </c>
      <c r="O26" s="115">
        <f>IF(N26&gt;0,INDEX('[1]pos-punti'!$A$1:$A$60,N(N26),1),0)</f>
        <v>0</v>
      </c>
      <c r="P26" s="56">
        <f t="shared" si="0"/>
        <v>7.5</v>
      </c>
      <c r="Q26" s="115">
        <v>0</v>
      </c>
      <c r="R26" s="115">
        <f>IF(Q26&gt;0,INDEX('[1]pos-punti'!$A$1:$A$60,N(Q26),1),0)</f>
        <v>0</v>
      </c>
      <c r="S26" s="115">
        <v>20</v>
      </c>
      <c r="T26" s="115">
        <f>IF(S26&gt;0,INDEX('[1]pos-punti'!$A$1:$A$60,N(S26),1),0)</f>
        <v>11</v>
      </c>
      <c r="U26" s="115">
        <v>21</v>
      </c>
      <c r="V26" s="115">
        <f>IF(U26&gt;0,INDEX('[1]pos-punti'!$A$1:$A$60,N(U26),1),0)</f>
        <v>10</v>
      </c>
      <c r="W26" s="115">
        <v>15</v>
      </c>
      <c r="X26" s="115">
        <f>IF(W26&gt;0,INDEX('[1]pos-punti'!$A$1:$A$60,N(W26),1),0)</f>
        <v>16</v>
      </c>
      <c r="Y26" s="56">
        <f t="shared" si="1"/>
        <v>13</v>
      </c>
      <c r="Z26" s="56">
        <f t="shared" si="2"/>
        <v>55.5</v>
      </c>
      <c r="AA26" s="115">
        <f>SUM(LARGE((G26,I26,K26,P26,R26,T26,Y26),1),LARGE((G26,I26,K26,P26,R26,T26,Y26),2),LARGE((G26,I26,K26,P26,R26,T26,Y26),3))</f>
        <v>40</v>
      </c>
    </row>
    <row r="27" spans="1:28" x14ac:dyDescent="0.3">
      <c r="A27" s="30"/>
      <c r="B27" s="14" t="s">
        <v>344</v>
      </c>
      <c r="C27" s="14" t="s">
        <v>345</v>
      </c>
      <c r="D27" s="15">
        <v>2009</v>
      </c>
      <c r="E27" s="15" t="s">
        <v>15</v>
      </c>
      <c r="F27" s="115">
        <v>15</v>
      </c>
      <c r="G27" s="115">
        <f>IF(F27&gt;0,INDEX('[1]pos-punti'!$A$1:$A$60,N(F27),1),0)</f>
        <v>16</v>
      </c>
      <c r="H27" s="115">
        <v>19</v>
      </c>
      <c r="I27" s="115">
        <f>IF(H27&gt;0,INDEX('[1]pos-punti'!$A$1:$A$60,N(H27),1),0)</f>
        <v>12</v>
      </c>
      <c r="J27" s="115">
        <v>0</v>
      </c>
      <c r="K27" s="115">
        <f>IF(J27&gt;0,INDEX('[1]pos-punti'!$A$1:$A$60,N(J27),1),0)</f>
        <v>0</v>
      </c>
      <c r="L27" s="115">
        <v>0</v>
      </c>
      <c r="M27" s="115">
        <f>IF(L27&gt;0,INDEX('[1]pos-punti'!$A$1:$A$60,N(L27),1),0)</f>
        <v>0</v>
      </c>
      <c r="N27" s="115">
        <v>19</v>
      </c>
      <c r="O27" s="115">
        <f>IF(N27&gt;0,INDEX('[1]pos-punti'!$A$1:$A$60,N(N27),1),0)</f>
        <v>12</v>
      </c>
      <c r="P27" s="56">
        <f t="shared" si="0"/>
        <v>6</v>
      </c>
      <c r="Q27" s="115">
        <v>0</v>
      </c>
      <c r="R27" s="115">
        <f>IF(Q27&gt;0,INDEX('[1]pos-punti'!$A$1:$A$60,N(Q27),1),0)</f>
        <v>0</v>
      </c>
      <c r="S27" s="115">
        <v>22</v>
      </c>
      <c r="T27" s="115">
        <f>IF(S27&gt;0,INDEX('[1]pos-punti'!$A$1:$A$60,N(S27),1),0)</f>
        <v>9</v>
      </c>
      <c r="U27" s="115">
        <v>22</v>
      </c>
      <c r="V27" s="115">
        <f>IF(U27&gt;0,INDEX('[1]pos-punti'!$A$1:$A$60,N(U27),1),0)</f>
        <v>9</v>
      </c>
      <c r="W27" s="115">
        <v>16</v>
      </c>
      <c r="X27" s="115">
        <f>IF(W27&gt;0,INDEX('[1]pos-punti'!$A$1:$A$60,N(W27),1),0)</f>
        <v>15</v>
      </c>
      <c r="Y27" s="56">
        <f t="shared" si="1"/>
        <v>12</v>
      </c>
      <c r="Z27" s="56">
        <f t="shared" si="2"/>
        <v>52</v>
      </c>
      <c r="AA27" s="115">
        <f>SUM(LARGE((G27,I27,K27,P27,R27,T27,Y27),1),LARGE((G27,I27,K27,P27,R27,T27,Y27),2),LARGE((G27,I27,K27,P27,R27,T27,Y27),3))</f>
        <v>40</v>
      </c>
    </row>
    <row r="28" spans="1:28" x14ac:dyDescent="0.3">
      <c r="A28" s="30"/>
      <c r="B28" s="14" t="s">
        <v>348</v>
      </c>
      <c r="C28" s="14" t="s">
        <v>109</v>
      </c>
      <c r="D28" s="15">
        <v>2009</v>
      </c>
      <c r="E28" s="15" t="s">
        <v>56</v>
      </c>
      <c r="F28" s="115">
        <v>17</v>
      </c>
      <c r="G28" s="115">
        <f>IF(F28&gt;0,INDEX('[1]pos-punti'!$A$1:$A$60,N(F28),1),0)</f>
        <v>14</v>
      </c>
      <c r="H28" s="115">
        <v>0</v>
      </c>
      <c r="I28" s="115">
        <f>IF(H28&gt;0,INDEX('[1]pos-punti'!$A$1:$A$60,N(H28),1),0)</f>
        <v>0</v>
      </c>
      <c r="J28" s="115">
        <v>18</v>
      </c>
      <c r="K28" s="115">
        <f>IF(J28&gt;0,INDEX('[1]pos-punti'!$A$1:$A$60,N(J28),1),0)</f>
        <v>13</v>
      </c>
      <c r="L28" s="115">
        <v>18</v>
      </c>
      <c r="M28" s="115">
        <f>IF(L28&gt;0,INDEX('[1]pos-punti'!$A$1:$A$60,N(L28),1),0)</f>
        <v>13</v>
      </c>
      <c r="N28" s="115">
        <v>0</v>
      </c>
      <c r="O28" s="115">
        <f>IF(N28&gt;0,INDEX('[1]pos-punti'!$A$1:$A$60,N(N28),1),0)</f>
        <v>0</v>
      </c>
      <c r="P28" s="56">
        <f t="shared" si="0"/>
        <v>6.5</v>
      </c>
      <c r="Q28" s="115">
        <v>0</v>
      </c>
      <c r="R28" s="115">
        <f>IF(Q28&gt;0,INDEX('[1]pos-punti'!$A$1:$A$60,N(Q28),1),0)</f>
        <v>0</v>
      </c>
      <c r="S28" s="115">
        <v>19</v>
      </c>
      <c r="T28" s="115">
        <f>IF(S28&gt;0,INDEX('[1]pos-punti'!$A$1:$A$60,N(S28),1),0)</f>
        <v>12</v>
      </c>
      <c r="U28" s="115">
        <v>23</v>
      </c>
      <c r="V28" s="115">
        <f>IF(U28&gt;0,INDEX('[1]pos-punti'!$A$1:$A$60,N(U28),1),0)</f>
        <v>8</v>
      </c>
      <c r="W28" s="115">
        <v>17</v>
      </c>
      <c r="X28" s="115">
        <f>IF(W28&gt;0,INDEX('[1]pos-punti'!$A$1:$A$60,N(W28),1),0)</f>
        <v>14</v>
      </c>
      <c r="Y28" s="23">
        <f t="shared" si="1"/>
        <v>11</v>
      </c>
      <c r="Z28" s="56">
        <f t="shared" si="2"/>
        <v>53.5</v>
      </c>
      <c r="AA28" s="115">
        <f>SUM(LARGE((G28,I28,K28,P28,R28,T28,Y28),1),LARGE((G28,I28,K28,P28,R28,T28,Y28),2),LARGE((G28,I28,K28,P28,R28,T28,Y28),3))</f>
        <v>39</v>
      </c>
    </row>
    <row r="29" spans="1:28" x14ac:dyDescent="0.3">
      <c r="A29" s="30"/>
      <c r="B29" s="14" t="s">
        <v>253</v>
      </c>
      <c r="C29" s="14" t="s">
        <v>169</v>
      </c>
      <c r="D29" s="15">
        <v>2008</v>
      </c>
      <c r="E29" s="15" t="s">
        <v>15</v>
      </c>
      <c r="F29" s="115">
        <v>0</v>
      </c>
      <c r="G29" s="115">
        <f>IF(F29&gt;0,INDEX('[1]pos-punti'!$A$1:$A$60,N(F29),1),0)</f>
        <v>0</v>
      </c>
      <c r="H29" s="115">
        <v>0</v>
      </c>
      <c r="I29" s="115">
        <f>IF(H29&gt;0,INDEX('[1]pos-punti'!$A$1:$A$60,N(H29),1),0)</f>
        <v>0</v>
      </c>
      <c r="J29" s="115">
        <v>0</v>
      </c>
      <c r="K29" s="115">
        <f>IF(J29&gt;0,INDEX('[1]pos-punti'!$A$1:$A$60,N(J29),1),0)</f>
        <v>0</v>
      </c>
      <c r="L29" s="115">
        <v>0</v>
      </c>
      <c r="M29" s="115">
        <f>IF(L29&gt;0,INDEX('[1]pos-punti'!$A$1:$A$60,N(L29),1),0)</f>
        <v>0</v>
      </c>
      <c r="N29" s="115">
        <v>0</v>
      </c>
      <c r="O29" s="115">
        <f>IF(N29&gt;0,INDEX('[1]pos-punti'!$A$1:$A$60,N(N29),1),0)</f>
        <v>0</v>
      </c>
      <c r="P29" s="56">
        <f t="shared" si="0"/>
        <v>0</v>
      </c>
      <c r="Q29" s="115">
        <v>0</v>
      </c>
      <c r="R29" s="115">
        <f>IF(Q29&gt;0,INDEX('[1]pos-punti'!$A$1:$A$60,N(Q29),1),0)</f>
        <v>0</v>
      </c>
      <c r="S29" s="115">
        <v>0</v>
      </c>
      <c r="T29" s="115">
        <f>IF(S29&gt;0,INDEX('[1]pos-punti'!$A$1:$A$60,N(S29),1),0)</f>
        <v>0</v>
      </c>
      <c r="U29" s="115">
        <v>0</v>
      </c>
      <c r="V29" s="115">
        <f>IF(U29&gt;0,INDEX('[1]pos-punti'!$A$1:$A$60,N(U29),1),0)</f>
        <v>0</v>
      </c>
      <c r="W29" s="115"/>
      <c r="X29" s="115">
        <f>IF(W29&gt;0,INDEX('[1]pos-punti'!$A$1:$A$60,N(W29),1),0)</f>
        <v>0</v>
      </c>
      <c r="Y29" s="56">
        <f t="shared" si="1"/>
        <v>0</v>
      </c>
      <c r="Z29" s="56">
        <f t="shared" si="2"/>
        <v>0</v>
      </c>
      <c r="AA29" s="115">
        <f>SUM(LARGE((G29,I29,K29,P29,R29,T29,Y29),1),LARGE((G29,I29,K29,P29,R29,T29,Y29),2),LARGE((G29,I29,K29,P29,R29,T29,Y29),3))</f>
        <v>0</v>
      </c>
    </row>
    <row r="30" spans="1:28" x14ac:dyDescent="0.3">
      <c r="A30" s="30"/>
      <c r="B30" s="14" t="s">
        <v>353</v>
      </c>
      <c r="C30" s="14" t="s">
        <v>354</v>
      </c>
      <c r="D30" s="15">
        <v>2009</v>
      </c>
      <c r="E30" s="15" t="s">
        <v>15</v>
      </c>
      <c r="F30" s="115">
        <v>0</v>
      </c>
      <c r="G30" s="115">
        <f>IF(F30&gt;0,INDEX('[1]pos-punti'!$A$1:$A$60,N(F30),1),0)</f>
        <v>0</v>
      </c>
      <c r="H30" s="115">
        <v>0</v>
      </c>
      <c r="I30" s="115">
        <f>IF(H30&gt;0,INDEX('[1]pos-punti'!$A$1:$A$60,N(H30),1),0)</f>
        <v>0</v>
      </c>
      <c r="J30" s="115">
        <v>0</v>
      </c>
      <c r="K30" s="115">
        <f>IF(J30&gt;0,INDEX('[1]pos-punti'!$A$1:$A$60,N(J30),1),0)</f>
        <v>0</v>
      </c>
      <c r="L30" s="115">
        <v>0</v>
      </c>
      <c r="M30" s="115">
        <f>IF(L30&gt;0,INDEX('[1]pos-punti'!$A$1:$A$60,N(L30),1),0)</f>
        <v>0</v>
      </c>
      <c r="N30" s="115">
        <v>0</v>
      </c>
      <c r="O30" s="115">
        <f>IF(N30&gt;0,INDEX('[1]pos-punti'!$A$1:$A$60,N(N30),1),0)</f>
        <v>0</v>
      </c>
      <c r="P30" s="56">
        <f t="shared" si="0"/>
        <v>0</v>
      </c>
      <c r="Q30" s="115">
        <v>0</v>
      </c>
      <c r="R30" s="115">
        <f>IF(Q30&gt;0,INDEX('[1]pos-punti'!$A$1:$A$60,N(Q30),1),0)</f>
        <v>0</v>
      </c>
      <c r="S30" s="115">
        <v>0</v>
      </c>
      <c r="T30" s="115">
        <f>IF(S30&gt;0,INDEX('[1]pos-punti'!$A$1:$A$60,N(S30),1),0)</f>
        <v>0</v>
      </c>
      <c r="U30" s="115">
        <v>0</v>
      </c>
      <c r="V30" s="115">
        <f>IF(U30&gt;0,INDEX('[1]pos-punti'!$A$1:$A$60,N(U30),1),0)</f>
        <v>0</v>
      </c>
      <c r="W30" s="115"/>
      <c r="X30" s="115">
        <f>IF(W30&gt;0,INDEX('[1]pos-punti'!$A$1:$A$60,N(W30),1),0)</f>
        <v>0</v>
      </c>
      <c r="Y30" s="56">
        <f t="shared" si="1"/>
        <v>0</v>
      </c>
      <c r="Z30" s="56">
        <f t="shared" si="2"/>
        <v>0</v>
      </c>
      <c r="AA30" s="115">
        <f>SUM(LARGE((G30,I30,K30,P30,R30,T30,Y30),1),LARGE((G30,I30,K30,P30,R30,T30,Y30),2),LARGE((G30,I30,K30,P30,R30,T30,Y30),3))</f>
        <v>0</v>
      </c>
    </row>
    <row r="31" spans="1:28" x14ac:dyDescent="0.3">
      <c r="A31" s="30"/>
      <c r="B31" s="14" t="s">
        <v>355</v>
      </c>
      <c r="C31" s="14" t="s">
        <v>356</v>
      </c>
      <c r="D31" s="15">
        <v>2009</v>
      </c>
      <c r="E31" s="15" t="s">
        <v>15</v>
      </c>
      <c r="F31" s="115">
        <v>0</v>
      </c>
      <c r="G31" s="115">
        <f>IF(F31&gt;0,INDEX('[1]pos-punti'!$A$1:$A$60,N(F31),1),0)</f>
        <v>0</v>
      </c>
      <c r="H31" s="115">
        <v>0</v>
      </c>
      <c r="I31" s="115">
        <f>IF(H31&gt;0,INDEX('[1]pos-punti'!$A$1:$A$60,N(H31),1),0)</f>
        <v>0</v>
      </c>
      <c r="J31" s="115">
        <v>0</v>
      </c>
      <c r="K31" s="115">
        <f>IF(J31&gt;0,INDEX('[1]pos-punti'!$A$1:$A$60,N(J31),1),0)</f>
        <v>0</v>
      </c>
      <c r="L31" s="115">
        <v>0</v>
      </c>
      <c r="M31" s="115">
        <f>IF(L31&gt;0,INDEX('[1]pos-punti'!$A$1:$A$60,N(L31),1),0)</f>
        <v>0</v>
      </c>
      <c r="N31" s="115">
        <v>0</v>
      </c>
      <c r="O31" s="115">
        <f>IF(N31&gt;0,INDEX('[1]pos-punti'!$A$1:$A$60,N(N31),1),0)</f>
        <v>0</v>
      </c>
      <c r="P31" s="56">
        <f t="shared" si="0"/>
        <v>0</v>
      </c>
      <c r="Q31" s="115">
        <v>0</v>
      </c>
      <c r="R31" s="115">
        <f>IF(Q31&gt;0,INDEX('[1]pos-punti'!$A$1:$A$60,N(Q31),1),0)</f>
        <v>0</v>
      </c>
      <c r="S31" s="115">
        <v>0</v>
      </c>
      <c r="T31" s="115">
        <f>IF(S31&gt;0,INDEX('[1]pos-punti'!$A$1:$A$60,N(S31),1),0)</f>
        <v>0</v>
      </c>
      <c r="U31" s="115">
        <v>0</v>
      </c>
      <c r="V31" s="115">
        <f>IF(U31&gt;0,INDEX('[1]pos-punti'!$A$1:$A$60,N(U31),1),0)</f>
        <v>0</v>
      </c>
      <c r="W31" s="115"/>
      <c r="X31" s="115">
        <f>IF(W31&gt;0,INDEX('[1]pos-punti'!$A$1:$A$60,N(W31),1),0)</f>
        <v>0</v>
      </c>
      <c r="Y31" s="23">
        <f t="shared" si="1"/>
        <v>0</v>
      </c>
      <c r="Z31" s="56">
        <f t="shared" si="2"/>
        <v>0</v>
      </c>
      <c r="AA31" s="115">
        <f>SUM(LARGE((G31,I31,K31,P31,R31,T31,Y31),1),LARGE((G31,I31,K31,P31,R31,T31,Y31),2),LARGE((G31,I31,K31,P31,R31,T31,Y31),3))</f>
        <v>0</v>
      </c>
    </row>
    <row r="32" spans="1:28" x14ac:dyDescent="0.3">
      <c r="A32" s="30"/>
      <c r="B32" s="14" t="s">
        <v>330</v>
      </c>
      <c r="C32" s="14" t="s">
        <v>208</v>
      </c>
      <c r="D32" s="15">
        <v>2009</v>
      </c>
      <c r="E32" s="15" t="s">
        <v>15</v>
      </c>
      <c r="F32" s="115">
        <v>0</v>
      </c>
      <c r="G32" s="115">
        <f>IF(F32&gt;0,INDEX('[1]pos-punti'!$A$1:$A$60,N(F32),1),0)</f>
        <v>0</v>
      </c>
      <c r="H32" s="115">
        <v>0</v>
      </c>
      <c r="I32" s="115">
        <f>IF(H32&gt;0,INDEX('[1]pos-punti'!$A$1:$A$60,N(H32),1),0)</f>
        <v>0</v>
      </c>
      <c r="J32" s="115">
        <v>0</v>
      </c>
      <c r="K32" s="115">
        <f>IF(J32&gt;0,INDEX('[1]pos-punti'!$A$1:$A$60,N(J32),1),0)</f>
        <v>0</v>
      </c>
      <c r="L32" s="115">
        <v>0</v>
      </c>
      <c r="M32" s="115">
        <f>IF(L32&gt;0,INDEX('[1]pos-punti'!$A$1:$A$60,N(L32),1),0)</f>
        <v>0</v>
      </c>
      <c r="N32" s="115">
        <v>0</v>
      </c>
      <c r="O32" s="115">
        <f>IF(N32&gt;0,INDEX('[1]pos-punti'!$A$1:$A$60,N(N32),1),0)</f>
        <v>0</v>
      </c>
      <c r="P32" s="56">
        <f t="shared" si="0"/>
        <v>0</v>
      </c>
      <c r="Q32" s="115">
        <v>0</v>
      </c>
      <c r="R32" s="115">
        <f>IF(Q32&gt;0,INDEX('[1]pos-punti'!$A$1:$A$60,N(Q32),1),0)</f>
        <v>0</v>
      </c>
      <c r="S32" s="115">
        <v>0</v>
      </c>
      <c r="T32" s="115">
        <f>IF(S32&gt;0,INDEX('[1]pos-punti'!$A$1:$A$60,N(S32),1),0)</f>
        <v>0</v>
      </c>
      <c r="U32" s="115">
        <v>0</v>
      </c>
      <c r="V32" s="115">
        <f>IF(U32&gt;0,INDEX('[1]pos-punti'!$A$1:$A$60,N(U32),1),0)</f>
        <v>0</v>
      </c>
      <c r="W32" s="115"/>
      <c r="X32" s="115">
        <f>IF(W32&gt;0,INDEX('[1]pos-punti'!$A$1:$A$60,N(W32),1),0)</f>
        <v>0</v>
      </c>
      <c r="Y32" s="56">
        <f t="shared" si="1"/>
        <v>0</v>
      </c>
      <c r="Z32" s="56">
        <f t="shared" si="2"/>
        <v>0</v>
      </c>
      <c r="AA32" s="115">
        <f>SUM(LARGE((G32,I32,K32,P32,R32,T32,Y32),1),LARGE((G32,I32,K32,P32,R32,T32,Y32),2),LARGE((G32,I32,K32,P32,R32,T32,Y32),3))</f>
        <v>0</v>
      </c>
    </row>
    <row r="33" spans="1:27" x14ac:dyDescent="0.3">
      <c r="A33" s="30"/>
      <c r="B33" s="14" t="s">
        <v>357</v>
      </c>
      <c r="C33" s="14" t="s">
        <v>347</v>
      </c>
      <c r="D33" s="15">
        <v>2009</v>
      </c>
      <c r="E33" s="15" t="s">
        <v>56</v>
      </c>
      <c r="F33" s="115">
        <v>0</v>
      </c>
      <c r="G33" s="115">
        <f>IF(F33&gt;0,INDEX('[1]pos-punti'!$A$1:$A$60,N(F33),1),0)</f>
        <v>0</v>
      </c>
      <c r="H33" s="115">
        <v>0</v>
      </c>
      <c r="I33" s="115">
        <f>IF(H33&gt;0,INDEX('[1]pos-punti'!$A$1:$A$60,N(H33),1),0)</f>
        <v>0</v>
      </c>
      <c r="J33" s="115">
        <v>0</v>
      </c>
      <c r="K33" s="115">
        <f>IF(J33&gt;0,INDEX('[1]pos-punti'!$A$1:$A$60,N(J33),1),0)</f>
        <v>0</v>
      </c>
      <c r="L33" s="115">
        <v>0</v>
      </c>
      <c r="M33" s="115">
        <f>IF(L33&gt;0,INDEX('[1]pos-punti'!$A$1:$A$60,N(L33),1),0)</f>
        <v>0</v>
      </c>
      <c r="N33" s="115">
        <v>0</v>
      </c>
      <c r="O33" s="115">
        <f>IF(N33&gt;0,INDEX('[1]pos-punti'!$A$1:$A$60,N(N33),1),0)</f>
        <v>0</v>
      </c>
      <c r="P33" s="56">
        <f t="shared" si="0"/>
        <v>0</v>
      </c>
      <c r="Q33" s="115">
        <v>0</v>
      </c>
      <c r="R33" s="115">
        <f>IF(Q33&gt;0,INDEX('[1]pos-punti'!$A$1:$A$60,N(Q33),1),0)</f>
        <v>0</v>
      </c>
      <c r="S33" s="115">
        <v>0</v>
      </c>
      <c r="T33" s="115">
        <f>IF(S33&gt;0,INDEX('[1]pos-punti'!$A$1:$A$60,N(S33),1),0)</f>
        <v>0</v>
      </c>
      <c r="U33" s="115">
        <v>0</v>
      </c>
      <c r="V33" s="115">
        <f>IF(U33&gt;0,INDEX('[1]pos-punti'!$A$1:$A$60,N(U33),1),0)</f>
        <v>0</v>
      </c>
      <c r="W33" s="115"/>
      <c r="X33" s="115">
        <f>IF(W33&gt;0,INDEX('[1]pos-punti'!$A$1:$A$60,N(W33),1),0)</f>
        <v>0</v>
      </c>
      <c r="Y33" s="56">
        <f t="shared" si="1"/>
        <v>0</v>
      </c>
      <c r="Z33" s="56">
        <f t="shared" si="2"/>
        <v>0</v>
      </c>
      <c r="AA33" s="115">
        <f>SUM(LARGE((G33,I33,K33,P33,R33,T33,Y33),1),LARGE((G33,I33,K33,P33,R33,T33,Y33),2),LARGE((G33,I33,K33,P33,R33,T33,Y33),3))</f>
        <v>0</v>
      </c>
    </row>
  </sheetData>
  <sortState xmlns:xlrd2="http://schemas.microsoft.com/office/spreadsheetml/2017/richdata2" ref="A2:AB33">
    <sortCondition descending="1" ref="AA2:AA33"/>
  </sortState>
  <mergeCells count="7">
    <mergeCell ref="U1:Y1"/>
    <mergeCell ref="F1:G1"/>
    <mergeCell ref="H1:I1"/>
    <mergeCell ref="J1:K1"/>
    <mergeCell ref="Q1:R1"/>
    <mergeCell ref="S1:T1"/>
    <mergeCell ref="L1:P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8</vt:i4>
      </vt:variant>
    </vt:vector>
  </HeadingPairs>
  <TitlesOfParts>
    <vt:vector size="8" baseType="lpstr">
      <vt:lpstr>BABY F</vt:lpstr>
      <vt:lpstr>BABY M</vt:lpstr>
      <vt:lpstr>CUCCIOLI F</vt:lpstr>
      <vt:lpstr>CUCCIOLI M</vt:lpstr>
      <vt:lpstr>RAGAZZI F</vt:lpstr>
      <vt:lpstr>RAGAZZI M</vt:lpstr>
      <vt:lpstr>ALLIEVI F</vt:lpstr>
      <vt:lpstr>ALLIEVI M</vt:lpstr>
    </vt:vector>
  </TitlesOfParts>
  <Manager/>
  <Company>UBI Banca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Fausto Denti (UBISS)</dc:creator>
  <cp:keywords/>
  <dc:description/>
  <cp:lastModifiedBy>lucia beccarelli</cp:lastModifiedBy>
  <cp:revision/>
  <dcterms:created xsi:type="dcterms:W3CDTF">2024-02-08T19:24:41Z</dcterms:created>
  <dcterms:modified xsi:type="dcterms:W3CDTF">2024-03-01T11:57:25Z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d3ac735-823b-4087-ab7d-9f2b568f551b_Enabled">
    <vt:lpwstr>true</vt:lpwstr>
  </property>
  <property fmtid="{D5CDD505-2E9C-101B-9397-08002B2CF9AE}" pid="3" name="MSIP_Label_ed3ac735-823b-4087-ab7d-9f2b568f551b_SetDate">
    <vt:lpwstr>2021-01-19T07:29:50Z</vt:lpwstr>
  </property>
  <property fmtid="{D5CDD505-2E9C-101B-9397-08002B2CF9AE}" pid="4" name="MSIP_Label_ed3ac735-823b-4087-ab7d-9f2b568f551b_Method">
    <vt:lpwstr>Standard</vt:lpwstr>
  </property>
  <property fmtid="{D5CDD505-2E9C-101B-9397-08002B2CF9AE}" pid="5" name="MSIP_Label_ed3ac735-823b-4087-ab7d-9f2b568f551b_Name">
    <vt:lpwstr>Public</vt:lpwstr>
  </property>
  <property fmtid="{D5CDD505-2E9C-101B-9397-08002B2CF9AE}" pid="6" name="MSIP_Label_ed3ac735-823b-4087-ab7d-9f2b568f551b_SiteId">
    <vt:lpwstr>88976799-3892-4217-a50b-ba9c0fccec2e</vt:lpwstr>
  </property>
  <property fmtid="{D5CDD505-2E9C-101B-9397-08002B2CF9AE}" pid="7" name="MSIP_Label_ed3ac735-823b-4087-ab7d-9f2b568f551b_ActionId">
    <vt:lpwstr>5db28eb9-5d59-46c3-9b84-ef5fbace380d</vt:lpwstr>
  </property>
  <property fmtid="{D5CDD505-2E9C-101B-9397-08002B2CF9AE}" pid="8" name="MSIP_Label_ed3ac735-823b-4087-ab7d-9f2b568f551b_ContentBits">
    <vt:lpwstr>0</vt:lpwstr>
  </property>
  <property fmtid="{D5CDD505-2E9C-101B-9397-08002B2CF9AE}" pid="9" name="MSIP_Label_5f5fe31f-9de1-4167-a753-111c0df8115f_Enabled">
    <vt:lpwstr>true</vt:lpwstr>
  </property>
  <property fmtid="{D5CDD505-2E9C-101B-9397-08002B2CF9AE}" pid="10" name="MSIP_Label_5f5fe31f-9de1-4167-a753-111c0df8115f_SetDate">
    <vt:lpwstr>2022-01-31T09:58:06Z</vt:lpwstr>
  </property>
  <property fmtid="{D5CDD505-2E9C-101B-9397-08002B2CF9AE}" pid="11" name="MSIP_Label_5f5fe31f-9de1-4167-a753-111c0df8115f_Method">
    <vt:lpwstr>Privileged</vt:lpwstr>
  </property>
  <property fmtid="{D5CDD505-2E9C-101B-9397-08002B2CF9AE}" pid="12" name="MSIP_Label_5f5fe31f-9de1-4167-a753-111c0df8115f_Name">
    <vt:lpwstr>5f5fe31f-9de1-4167-a753-111c0df8115f</vt:lpwstr>
  </property>
  <property fmtid="{D5CDD505-2E9C-101B-9397-08002B2CF9AE}" pid="13" name="MSIP_Label_5f5fe31f-9de1-4167-a753-111c0df8115f_SiteId">
    <vt:lpwstr>cc4baf00-15c9-48dd-9f59-88c98bde2be7</vt:lpwstr>
  </property>
  <property fmtid="{D5CDD505-2E9C-101B-9397-08002B2CF9AE}" pid="14" name="MSIP_Label_5f5fe31f-9de1-4167-a753-111c0df8115f_ActionId">
    <vt:lpwstr>5b1c562a-a230-44ff-86ba-78c08db48e61</vt:lpwstr>
  </property>
  <property fmtid="{D5CDD505-2E9C-101B-9397-08002B2CF9AE}" pid="15" name="MSIP_Label_5f5fe31f-9de1-4167-a753-111c0df8115f_ContentBits">
    <vt:lpwstr>0</vt:lpwstr>
  </property>
</Properties>
</file>